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wsponlinecan.sharepoint.com/sites/CA-CA0043425.6941/Shared Documents/05. Technical/05.07 Estimates/03 Form B/Approved/"/>
    </mc:Choice>
  </mc:AlternateContent>
  <xr:revisionPtr revIDLastSave="897" documentId="13_ncr:1_{325E47C5-0BC5-4928-A76C-21F4802D0DB4}" xr6:coauthVersionLast="47" xr6:coauthVersionMax="47" xr10:uidLastSave="{DDB4B2BD-6C97-43EB-BB70-B2735D77AD5B}"/>
  <bookViews>
    <workbookView xWindow="-120" yWindow="-120" windowWidth="29040" windowHeight="15840" firstSheet="1" activeTab="1" xr2:uid="{00000000-000D-0000-FFFF-FFFF00000000}"/>
  </bookViews>
  <sheets>
    <sheet name="Instructions" sheetId="2" r:id="rId1"/>
    <sheet name="167-2025_Form B" sheetId="11" r:id="rId2"/>
  </sheets>
  <externalReferences>
    <externalReference r:id="rId3"/>
  </externalReferences>
  <definedNames>
    <definedName name="_12TENDER_SUBMISSI" localSheetId="1">'[1]FORM B - PRICES'!#REF!</definedName>
    <definedName name="_12TENDER_SUBMISSI">#REF!</definedName>
    <definedName name="_1PAGE_1_OF_13" localSheetId="1">'167-2025_Form B'!#REF!</definedName>
    <definedName name="_4PAGE_1_OF_13" localSheetId="1">'[1]FORM B - PRICES'!#REF!</definedName>
    <definedName name="_4PAGE_1_OF_13">#REF!</definedName>
    <definedName name="_5TENDER_NO._181" localSheetId="1">'167-2025_Form B'!#REF!</definedName>
    <definedName name="_8TENDER_NO._181" localSheetId="1">'[1]FORM B - PRICES'!#REF!</definedName>
    <definedName name="_8TENDER_NO._181">#REF!</definedName>
    <definedName name="_9TENDER_SUBMISSI" localSheetId="1">'167-2025_Form B'!#REF!</definedName>
    <definedName name="_xlnm._FilterDatabase" localSheetId="1" hidden="1">'167-2025_Form B'!$F$1:$F$645</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1">'167-2025_Form B'!#REF!</definedName>
    <definedName name="HEADER">#REF!</definedName>
    <definedName name="_xlnm.Print_Area" localSheetId="1">'167-2025_Form B'!$B$1:$H$645</definedName>
    <definedName name="_xlnm.Print_Area" localSheetId="0">Instructions!$A$1:$I$25</definedName>
    <definedName name="_xlnm.Print_Titles" localSheetId="1">'167-2025_Form B'!$1:$5</definedName>
    <definedName name="_xlnm.Print_Titles">#REF!</definedName>
    <definedName name="TEMP" localSheetId="1">'167-2025_Form B'!#REF!</definedName>
    <definedName name="TEMP">#REF!</definedName>
    <definedName name="TESTHEAD" localSheetId="1">'167-2025_Form B'!#REF!</definedName>
    <definedName name="TESTHEAD">#REF!</definedName>
    <definedName name="XEVERYTHING" localSheetId="1">'167-2025_Form B'!$B$1:$IP$613</definedName>
    <definedName name="XEVERYTHING">#REF!</definedName>
    <definedName name="XITEMS" localSheetId="1">'167-2025_Form B'!$B$612:$IP$613</definedName>
    <definedName name="XITEMS">#REF!</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7" i="11" l="1"/>
  <c r="H610" i="11"/>
  <c r="H609" i="11"/>
  <c r="H607" i="11"/>
  <c r="C611" i="11"/>
  <c r="B611" i="11"/>
  <c r="H611" i="11" l="1"/>
  <c r="H548" i="11"/>
  <c r="H474" i="11"/>
  <c r="H306" i="11"/>
  <c r="H106" i="11" l="1"/>
  <c r="H308" i="11" l="1"/>
  <c r="H193" i="11" l="1"/>
  <c r="H188" i="11"/>
  <c r="H184" i="11"/>
  <c r="H165" i="11"/>
  <c r="H159" i="11"/>
  <c r="H158" i="11"/>
  <c r="H157" i="11"/>
  <c r="H78" i="11"/>
  <c r="H127" i="11"/>
  <c r="H126" i="11"/>
  <c r="H102" i="11"/>
  <c r="H92" i="11"/>
  <c r="H502" i="11"/>
  <c r="H498" i="11"/>
  <c r="H497" i="11"/>
  <c r="H495" i="11"/>
  <c r="H479" i="11"/>
  <c r="H455" i="11"/>
  <c r="H461" i="11"/>
  <c r="H335" i="11"/>
  <c r="H334" i="11"/>
  <c r="H337" i="11"/>
  <c r="H333" i="11"/>
  <c r="H332" i="11"/>
  <c r="H330" i="11"/>
  <c r="H327" i="11"/>
  <c r="H342" i="11"/>
  <c r="H436" i="11"/>
  <c r="H399" i="11"/>
  <c r="H398" i="11"/>
  <c r="H396" i="11"/>
  <c r="H395" i="11"/>
  <c r="H41" i="11"/>
  <c r="H40" i="11"/>
  <c r="H38" i="11"/>
  <c r="H37" i="11"/>
  <c r="H311" i="11"/>
  <c r="H297" i="11" l="1"/>
  <c r="H288" i="11"/>
  <c r="H591" i="11"/>
  <c r="H603" i="11"/>
  <c r="H602" i="11"/>
  <c r="H600" i="11"/>
  <c r="H598" i="11"/>
  <c r="H596" i="11"/>
  <c r="H593" i="11"/>
  <c r="H592" i="11"/>
  <c r="H59" i="11"/>
  <c r="H58" i="11"/>
  <c r="H65" i="11"/>
  <c r="H34" i="11"/>
  <c r="H20" i="11"/>
  <c r="H571" i="11"/>
  <c r="H574" i="11"/>
  <c r="H573" i="11"/>
  <c r="H532" i="11"/>
  <c r="H435" i="11"/>
  <c r="H432" i="11"/>
  <c r="H424" i="11"/>
  <c r="H423" i="11"/>
  <c r="H420" i="11"/>
  <c r="H418" i="11"/>
  <c r="H263" i="11"/>
  <c r="H262" i="11"/>
  <c r="H235" i="11"/>
  <c r="H218" i="11"/>
  <c r="H240" i="11"/>
  <c r="H604" i="11" l="1"/>
  <c r="H376" i="11"/>
  <c r="H578" i="11"/>
  <c r="H528" i="11"/>
  <c r="H526" i="11"/>
  <c r="H372" i="11"/>
  <c r="H370" i="11"/>
  <c r="H290" i="11"/>
  <c r="H289" i="11"/>
  <c r="H286" i="11"/>
  <c r="H228" i="11"/>
  <c r="H227" i="11"/>
  <c r="H225" i="11"/>
  <c r="H88" i="11"/>
  <c r="H618" i="11" l="1"/>
  <c r="H619" i="11"/>
  <c r="H617" i="11"/>
  <c r="H616" i="11"/>
  <c r="H620" i="11"/>
  <c r="H622" i="11"/>
  <c r="H621" i="11"/>
  <c r="H615" i="11"/>
  <c r="H614" i="11"/>
  <c r="H638" i="11" l="1"/>
  <c r="C638" i="11"/>
  <c r="B638" i="11"/>
  <c r="H637" i="11"/>
  <c r="C604" i="11"/>
  <c r="C637" i="11" s="1"/>
  <c r="B604" i="11"/>
  <c r="B637" i="11" s="1"/>
  <c r="C587" i="11"/>
  <c r="C636" i="11" s="1"/>
  <c r="B587" i="11"/>
  <c r="B636" i="11" s="1"/>
  <c r="H586" i="11"/>
  <c r="H585" i="11"/>
  <c r="H582" i="11"/>
  <c r="H581" i="11"/>
  <c r="H580" i="11"/>
  <c r="H579" i="11"/>
  <c r="H576" i="11"/>
  <c r="H572" i="11"/>
  <c r="H570" i="11"/>
  <c r="H567" i="11"/>
  <c r="H565" i="11"/>
  <c r="H564" i="11"/>
  <c r="H562" i="11"/>
  <c r="H560" i="11"/>
  <c r="H558" i="11"/>
  <c r="H555" i="11"/>
  <c r="H554" i="11"/>
  <c r="H553" i="11"/>
  <c r="H551" i="11"/>
  <c r="H550" i="11"/>
  <c r="H549" i="11"/>
  <c r="H547" i="11"/>
  <c r="H545" i="11"/>
  <c r="H544" i="11"/>
  <c r="H542" i="11"/>
  <c r="H541" i="11"/>
  <c r="H540" i="11"/>
  <c r="H539" i="11"/>
  <c r="H538" i="11"/>
  <c r="H535" i="11"/>
  <c r="H533" i="11"/>
  <c r="H530" i="11"/>
  <c r="H524" i="11"/>
  <c r="H523" i="11"/>
  <c r="H521" i="11"/>
  <c r="H518" i="11"/>
  <c r="H517" i="11"/>
  <c r="H516" i="11"/>
  <c r="C512" i="11"/>
  <c r="C635" i="11" s="1"/>
  <c r="B512" i="11"/>
  <c r="B635" i="11" s="1"/>
  <c r="H511" i="11"/>
  <c r="H510" i="11"/>
  <c r="H507" i="11"/>
  <c r="H506" i="11"/>
  <c r="H505" i="11"/>
  <c r="H504" i="11"/>
  <c r="H503" i="11"/>
  <c r="H500" i="11"/>
  <c r="H496" i="11"/>
  <c r="H494" i="11"/>
  <c r="H491" i="11"/>
  <c r="H489" i="11"/>
  <c r="H487" i="11"/>
  <c r="H485" i="11"/>
  <c r="H483" i="11"/>
  <c r="H480" i="11"/>
  <c r="H476" i="11"/>
  <c r="H475" i="11"/>
  <c r="H473" i="11"/>
  <c r="H471" i="11"/>
  <c r="H470" i="11"/>
  <c r="H468" i="11"/>
  <c r="H467" i="11"/>
  <c r="H466" i="11"/>
  <c r="H465" i="11"/>
  <c r="H463" i="11"/>
  <c r="H459" i="11"/>
  <c r="H456" i="11"/>
  <c r="C451" i="11"/>
  <c r="C634" i="11" s="1"/>
  <c r="B451" i="11"/>
  <c r="B634" i="11" s="1"/>
  <c r="H450" i="11"/>
  <c r="H449" i="11"/>
  <c r="H446" i="11"/>
  <c r="H445" i="11"/>
  <c r="H444" i="11"/>
  <c r="H443" i="11"/>
  <c r="H442" i="11"/>
  <c r="H440" i="11"/>
  <c r="H438" i="11"/>
  <c r="H430" i="11"/>
  <c r="H429" i="11"/>
  <c r="H428" i="11"/>
  <c r="H427" i="11"/>
  <c r="H426" i="11"/>
  <c r="H415" i="11"/>
  <c r="H413" i="11"/>
  <c r="H412" i="11"/>
  <c r="H410" i="11"/>
  <c r="H408" i="11"/>
  <c r="H406" i="11"/>
  <c r="H403" i="11"/>
  <c r="H402" i="11"/>
  <c r="H401" i="11"/>
  <c r="H400" i="11"/>
  <c r="H392" i="11"/>
  <c r="H391" i="11"/>
  <c r="H389" i="11"/>
  <c r="H387" i="11"/>
  <c r="H386" i="11"/>
  <c r="H385" i="11"/>
  <c r="H384" i="11"/>
  <c r="H383" i="11"/>
  <c r="H382" i="11"/>
  <c r="H379" i="11"/>
  <c r="H377" i="11"/>
  <c r="H374" i="11"/>
  <c r="H368" i="11"/>
  <c r="H367" i="11"/>
  <c r="H366" i="11"/>
  <c r="H364" i="11"/>
  <c r="H362" i="11"/>
  <c r="H361" i="11"/>
  <c r="H358" i="11"/>
  <c r="H357" i="11"/>
  <c r="H356" i="11"/>
  <c r="C352" i="11"/>
  <c r="C633" i="11" s="1"/>
  <c r="B352" i="11"/>
  <c r="B633" i="11" s="1"/>
  <c r="H351" i="11"/>
  <c r="H350" i="11"/>
  <c r="H347" i="11"/>
  <c r="H346" i="11"/>
  <c r="H345" i="11"/>
  <c r="H344" i="11"/>
  <c r="H343" i="11"/>
  <c r="H340" i="11"/>
  <c r="H338" i="11"/>
  <c r="H324" i="11"/>
  <c r="H323" i="11"/>
  <c r="H321" i="11"/>
  <c r="H319" i="11"/>
  <c r="H317" i="11"/>
  <c r="H315" i="11"/>
  <c r="H312" i="11"/>
  <c r="H307" i="11"/>
  <c r="H305" i="11"/>
  <c r="H303" i="11"/>
  <c r="H302" i="11"/>
  <c r="H300" i="11"/>
  <c r="H299" i="11"/>
  <c r="H298" i="11"/>
  <c r="H294" i="11"/>
  <c r="H292" i="11"/>
  <c r="H284" i="11"/>
  <c r="H283" i="11"/>
  <c r="H282" i="11"/>
  <c r="H280" i="11"/>
  <c r="H277" i="11"/>
  <c r="C274" i="11"/>
  <c r="C632" i="11" s="1"/>
  <c r="B274" i="11"/>
  <c r="B632" i="11" s="1"/>
  <c r="H273" i="11"/>
  <c r="H272" i="11"/>
  <c r="H269" i="11"/>
  <c r="H268" i="11"/>
  <c r="H267" i="11"/>
  <c r="H266" i="11"/>
  <c r="H265" i="11"/>
  <c r="H261" i="11"/>
  <c r="H260" i="11"/>
  <c r="H257" i="11"/>
  <c r="H255" i="11"/>
  <c r="H253" i="11"/>
  <c r="H251" i="11"/>
  <c r="H249" i="11"/>
  <c r="H246" i="11"/>
  <c r="H245" i="11"/>
  <c r="H244" i="11"/>
  <c r="H243" i="11"/>
  <c r="H241" i="11"/>
  <c r="H238" i="11"/>
  <c r="H237" i="11"/>
  <c r="H236" i="11"/>
  <c r="H232" i="11"/>
  <c r="H230" i="11"/>
  <c r="H223" i="11"/>
  <c r="H222" i="11"/>
  <c r="H220" i="11"/>
  <c r="H215" i="11"/>
  <c r="C212" i="11"/>
  <c r="C631" i="11" s="1"/>
  <c r="B212" i="11"/>
  <c r="B631" i="11" s="1"/>
  <c r="H211" i="11"/>
  <c r="H210" i="11"/>
  <c r="H207" i="11"/>
  <c r="H206" i="11"/>
  <c r="H205" i="11"/>
  <c r="H204" i="11"/>
  <c r="H203" i="11"/>
  <c r="H201" i="11"/>
  <c r="H199" i="11"/>
  <c r="H197" i="11"/>
  <c r="H196" i="11"/>
  <c r="H195" i="11"/>
  <c r="H191" i="11"/>
  <c r="H190" i="11"/>
  <c r="H187" i="11"/>
  <c r="H182" i="11"/>
  <c r="H179" i="11"/>
  <c r="H176" i="11"/>
  <c r="H174" i="11"/>
  <c r="H173" i="11"/>
  <c r="H170" i="11"/>
  <c r="H169" i="11"/>
  <c r="H167" i="11"/>
  <c r="H168" i="11"/>
  <c r="H162" i="11"/>
  <c r="H160" i="11"/>
  <c r="H156" i="11"/>
  <c r="H155" i="11"/>
  <c r="H152" i="11"/>
  <c r="H150" i="11"/>
  <c r="H149" i="11"/>
  <c r="H148" i="11"/>
  <c r="H147" i="11"/>
  <c r="H145" i="11"/>
  <c r="H143" i="11"/>
  <c r="H142" i="11"/>
  <c r="C139" i="11"/>
  <c r="C630" i="11" s="1"/>
  <c r="B139" i="11"/>
  <c r="B630" i="11" s="1"/>
  <c r="H138" i="11"/>
  <c r="H137" i="11"/>
  <c r="H134" i="11"/>
  <c r="H133" i="11"/>
  <c r="H132" i="11"/>
  <c r="H131" i="11"/>
  <c r="H130" i="11"/>
  <c r="H129" i="11"/>
  <c r="H123" i="11"/>
  <c r="H122" i="11"/>
  <c r="H120" i="11"/>
  <c r="H119" i="11"/>
  <c r="H115" i="11"/>
  <c r="H113" i="11"/>
  <c r="H110" i="11"/>
  <c r="H108" i="11"/>
  <c r="H107" i="11"/>
  <c r="H105" i="11"/>
  <c r="H103" i="11"/>
  <c r="H100" i="11"/>
  <c r="H99" i="11"/>
  <c r="H98" i="11"/>
  <c r="H97" i="11"/>
  <c r="H96" i="11"/>
  <c r="H93" i="11"/>
  <c r="H90" i="11"/>
  <c r="H86" i="11"/>
  <c r="H85" i="11"/>
  <c r="H84" i="11"/>
  <c r="H82" i="11"/>
  <c r="H79" i="11"/>
  <c r="C74" i="11"/>
  <c r="C629" i="11" s="1"/>
  <c r="B74" i="11"/>
  <c r="B629" i="11" s="1"/>
  <c r="H73" i="11"/>
  <c r="H72" i="11"/>
  <c r="H69" i="11"/>
  <c r="H68" i="11"/>
  <c r="H67" i="11"/>
  <c r="H66" i="11"/>
  <c r="H63" i="11"/>
  <c r="H61" i="11"/>
  <c r="H60" i="11"/>
  <c r="H55" i="11"/>
  <c r="H53" i="11"/>
  <c r="H52" i="11"/>
  <c r="H50" i="11"/>
  <c r="H48" i="11"/>
  <c r="H46" i="11"/>
  <c r="H43" i="11"/>
  <c r="H42" i="11"/>
  <c r="H33" i="11"/>
  <c r="H31" i="11"/>
  <c r="H29" i="11"/>
  <c r="H28" i="11"/>
  <c r="H27" i="11"/>
  <c r="H26" i="11"/>
  <c r="H25" i="11"/>
  <c r="H24" i="11"/>
  <c r="H21" i="11"/>
  <c r="H18" i="11"/>
  <c r="H16" i="11"/>
  <c r="H15" i="11"/>
  <c r="H14" i="11"/>
  <c r="H12" i="11"/>
  <c r="H9" i="11"/>
  <c r="C643" i="11"/>
  <c r="B643" i="11"/>
  <c r="C641" i="11"/>
  <c r="B641" i="11"/>
  <c r="B640" i="11"/>
  <c r="B628" i="11"/>
  <c r="C626" i="11"/>
  <c r="B626" i="11"/>
  <c r="H625" i="11"/>
  <c r="H626" i="11" s="1"/>
  <c r="H643" i="11" s="1"/>
  <c r="H623" i="11"/>
  <c r="H641" i="11" s="1"/>
  <c r="C623" i="11"/>
  <c r="B623" i="11"/>
  <c r="H139" i="11" l="1"/>
  <c r="H630" i="11" s="1"/>
  <c r="H642" i="11"/>
  <c r="H512" i="11"/>
  <c r="H635" i="11" s="1"/>
  <c r="H352" i="11"/>
  <c r="H633" i="11" s="1"/>
  <c r="H587" i="11"/>
  <c r="H636" i="11" s="1"/>
  <c r="H212" i="11"/>
  <c r="H631" i="11" s="1"/>
  <c r="H274" i="11"/>
  <c r="H632" i="11" s="1"/>
  <c r="H451" i="11"/>
  <c r="H634" i="11" s="1"/>
  <c r="H74" i="11"/>
  <c r="H629" i="11" s="1"/>
  <c r="H639" i="11" l="1"/>
  <c r="G644" i="11" s="1"/>
</calcChain>
</file>

<file path=xl/sharedStrings.xml><?xml version="1.0" encoding="utf-8"?>
<sst xmlns="http://schemas.openxmlformats.org/spreadsheetml/2006/main" count="2561" uniqueCount="667">
  <si>
    <t>INSTRUCTIONS</t>
  </si>
  <si>
    <t xml:space="preserve">Print out these instructions for reference as required. </t>
  </si>
  <si>
    <t xml:space="preserve">If your Project includes unsecured Provincial (or other) funding for some locations, select the worksheet "FORM B - (2 Part w cond Funds)" otherwise use "FORM B - PRICES".  </t>
  </si>
  <si>
    <t>Revise the reference in cell D2 to the "Prices" clause number of Part B - Bidding Procedures in your finalized Tender Document.</t>
  </si>
  <si>
    <t>Insert the location  and type of work (see "Scope of Work" in contract documents) as noted in the template, unless otherwise approved by the Project Coordinator.</t>
  </si>
  <si>
    <t>Open file "20** Surface Works Pay Items.XLS" .</t>
  </si>
  <si>
    <r>
      <t>Select -&gt; Window -&gt; Arrange -&gt; Horizontal, to display both workbooks.</t>
    </r>
    <r>
      <rPr>
        <b/>
        <sz val="10"/>
        <color indexed="8"/>
        <rFont val="Arial Narrow"/>
        <family val="2"/>
      </rPr>
      <t xml:space="preserve"> </t>
    </r>
    <r>
      <rPr>
        <b/>
        <i/>
        <sz val="10"/>
        <color indexed="8"/>
        <rFont val="Arial Narrow"/>
        <family val="2"/>
      </rPr>
      <t>(2010 - View -Arrange All)</t>
    </r>
  </si>
  <si>
    <r>
      <t xml:space="preserve">Using the </t>
    </r>
    <r>
      <rPr>
        <b/>
        <u/>
        <sz val="10"/>
        <color indexed="12"/>
        <rFont val="Arial Narrow"/>
        <family val="2"/>
      </rPr>
      <t>Row</t>
    </r>
    <r>
      <rPr>
        <b/>
        <sz val="10"/>
        <color indexed="12"/>
        <rFont val="Arial Narrow"/>
        <family val="2"/>
      </rPr>
      <t xml:space="preserve"> indicators Select and copy the required pay items from "20** Surface Works Pay Items...". </t>
    </r>
  </si>
  <si>
    <t>Paste Selection into "FORM B - PRICES" using "insert copied cells" from the short cut menu.</t>
  </si>
  <si>
    <t xml:space="preserve">Tip - Copying and pasting a large block of items(rows), then deleting the items not required may be a more efficient.
If you select non adjacent rows (using CTRL) the "insert copied cells" options becomes unavailable, you can  paste in the selected non-adjacent rows but unless there are enough blank lines available cells will be over written. </t>
  </si>
  <si>
    <t xml:space="preserve">Renumber items and sections in "FORM B - PRICES", correct line spacing, DO NOT modify CODES unless you have an E-spec that alters the coded standard pay item. </t>
  </si>
  <si>
    <t xml:space="preserve">Insert Approx. Quantities in  appropriate cells. </t>
  </si>
  <si>
    <t xml:space="preserve">The sub-section titles (i.e.. Earthworks and Base Works) under each identified location/section can be modified  or deleted at the discretion of the consultant. They are there to assist in copying and pasting from the pay items list  and for organizational purposes where there are many pay items. </t>
  </si>
  <si>
    <t>Correct Spec. references for non Standard items (i.e.. E-##)  to match the Specification numbering in the finalized Tender document.</t>
  </si>
  <si>
    <t>Edit the header inserting  the Tender Number.</t>
  </si>
  <si>
    <t xml:space="preserve">Hide the codes column "A". </t>
  </si>
  <si>
    <t xml:space="preserve">Note;  if schedule has only one section (location) and Mobilization/ Demobilization is not included, delete the summary section at the bottom. Otherwise the summary is required even if only one location, to facilitate the Mob/Demob section formatting schema. </t>
  </si>
  <si>
    <t xml:space="preserve">If including Mobilization/Demobilization, follow the formatting shown on the Blank Form B's.  Embedded formulas for this pay item relative references the Total Bid Price cell in the template and as such will adjust as long as you use the "Total Bid Price" rows in the template. </t>
  </si>
  <si>
    <r>
      <t xml:space="preserve">If using the 2 PART format template be sure to revise the clause  references accordingly in the PART 2 title cell i.e.
PART 2      MANITOBA HYDRO/PROVINCIALLY FUNDED WORK
                 (See </t>
    </r>
    <r>
      <rPr>
        <b/>
        <sz val="10"/>
        <color rgb="FFFF0000"/>
        <rFont val="Arial Narrow"/>
        <family val="2"/>
      </rPr>
      <t>B10.6, B18.2.1, B19.6, D2.1, D14.2-3, D15.4</t>
    </r>
    <r>
      <rPr>
        <b/>
        <sz val="10"/>
        <color indexed="12"/>
        <rFont val="Arial Narrow"/>
        <family val="2"/>
      </rPr>
      <t>)</t>
    </r>
  </si>
  <si>
    <t>Change view to Page Break Preview and define the print area.</t>
  </si>
  <si>
    <t>Delete the "Instructions" sheet and all other sheets except the applicable "Form B - Prices" sheet.</t>
  </si>
  <si>
    <r>
      <t>Check the file using "</t>
    </r>
    <r>
      <rPr>
        <b/>
        <i/>
        <sz val="10"/>
        <color indexed="12"/>
        <rFont val="Arial Narrow"/>
        <family val="2"/>
      </rPr>
      <t>20** Quality Control Checks….xls</t>
    </r>
    <r>
      <rPr>
        <b/>
        <sz val="10"/>
        <color indexed="12"/>
        <rFont val="Arial Narrow"/>
        <family val="2"/>
      </rPr>
      <t>"</t>
    </r>
  </si>
  <si>
    <t xml:space="preserve">When all Tender documents have been approved by the Project Coordinator, protect the sheet and forward with password and the associated quality control check sheet to PW Engineering for review . </t>
  </si>
  <si>
    <t xml:space="preserve">Note: Integrate Form 'B'  with  existing bid tabulation and progress payment spreadsheets.  Retain Column 'A' codes and carry  forward to the tender tab to assist in compilation of price comparisons. </t>
  </si>
  <si>
    <t xml:space="preserve">Send an electronic copy of the Bid Tabulation to PW Engineering. </t>
  </si>
  <si>
    <t>FORM B: PRICES</t>
  </si>
  <si>
    <t>UNIT PRICES</t>
  </si>
  <si>
    <t>CODE</t>
  </si>
  <si>
    <t>ITEM</t>
  </si>
  <si>
    <t>DESCRIPTION</t>
  </si>
  <si>
    <t>SPEC.</t>
  </si>
  <si>
    <t>UNIT</t>
  </si>
  <si>
    <t>APPROX.</t>
  </si>
  <si>
    <t>UNIT PRICE</t>
  </si>
  <si>
    <t>AMOUNT</t>
  </si>
  <si>
    <t>REF.</t>
  </si>
  <si>
    <t>QUANTITY</t>
  </si>
  <si>
    <t>A</t>
  </si>
  <si>
    <t/>
  </si>
  <si>
    <t>EARTH AND BASE WORKS</t>
  </si>
  <si>
    <t>A003</t>
  </si>
  <si>
    <t>A.3</t>
  </si>
  <si>
    <t>Excavation</t>
  </si>
  <si>
    <t>CW 3110-R22</t>
  </si>
  <si>
    <t>m³</t>
  </si>
  <si>
    <t>A004</t>
  </si>
  <si>
    <t>A.4</t>
  </si>
  <si>
    <t>Sub-Grade Compaction</t>
  </si>
  <si>
    <r>
      <t>CW 3110-R22</t>
    </r>
    <r>
      <rPr>
        <sz val="11"/>
        <color theme="1"/>
        <rFont val="Calibri"/>
        <family val="2"/>
        <scheme val="minor"/>
      </rPr>
      <t/>
    </r>
  </si>
  <si>
    <t>m²</t>
  </si>
  <si>
    <t>A.5</t>
  </si>
  <si>
    <t>A.17</t>
  </si>
  <si>
    <t>A.7</t>
  </si>
  <si>
    <t>i)</t>
  </si>
  <si>
    <t>tonne</t>
  </si>
  <si>
    <t>ii)</t>
  </si>
  <si>
    <t>A010</t>
  </si>
  <si>
    <t>A.9</t>
  </si>
  <si>
    <t>Supplying and Placing Base Course Material</t>
  </si>
  <si>
    <t>A010A1</t>
  </si>
  <si>
    <t>Base Course Material - Granular A Limestone</t>
  </si>
  <si>
    <t>A012</t>
  </si>
  <si>
    <t>A.12</t>
  </si>
  <si>
    <t>Grading of Boulevards</t>
  </si>
  <si>
    <t xml:space="preserve"> </t>
  </si>
  <si>
    <t>A014</t>
  </si>
  <si>
    <t>A.14</t>
  </si>
  <si>
    <t>Boulevard Excavation</t>
  </si>
  <si>
    <t>A022</t>
  </si>
  <si>
    <t>A.20</t>
  </si>
  <si>
    <t>Geotextile Fabric</t>
  </si>
  <si>
    <t>CW 3130-R5</t>
  </si>
  <si>
    <t>A022A2</t>
  </si>
  <si>
    <t>Separation/Filtration Fabric</t>
  </si>
  <si>
    <t>A022A4</t>
  </si>
  <si>
    <t>A.22</t>
  </si>
  <si>
    <t>Supply and Install Geogrid</t>
  </si>
  <si>
    <t>CW 3135-R2</t>
  </si>
  <si>
    <t>A022A5</t>
  </si>
  <si>
    <t>Class A Geogrid</t>
  </si>
  <si>
    <t>A.24</t>
  </si>
  <si>
    <t>ROADWORKS - REMOVALS/RENEWALS</t>
  </si>
  <si>
    <t>B001</t>
  </si>
  <si>
    <t>B.1</t>
  </si>
  <si>
    <t>Pavement Removal</t>
  </si>
  <si>
    <t>B002</t>
  </si>
  <si>
    <t>Concrete Pavement</t>
  </si>
  <si>
    <t>B003</t>
  </si>
  <si>
    <t>Asphalt Pavement</t>
  </si>
  <si>
    <t>B004</t>
  </si>
  <si>
    <t>B.2</t>
  </si>
  <si>
    <t>Slab Replacement</t>
  </si>
  <si>
    <t xml:space="preserve">CW 3230-R8
</t>
  </si>
  <si>
    <t>v)</t>
  </si>
  <si>
    <t>B014</t>
  </si>
  <si>
    <t>150 mm Type 2 Concrete Pavement (Reinforced)</t>
  </si>
  <si>
    <t>B017</t>
  </si>
  <si>
    <t>B.3</t>
  </si>
  <si>
    <t>Partial Slab Patches</t>
  </si>
  <si>
    <t>CW 3230-R8</t>
  </si>
  <si>
    <t>B030</t>
  </si>
  <si>
    <t>150 mm Type 2 Concrete Pavement (Type A)</t>
  </si>
  <si>
    <t>B031</t>
  </si>
  <si>
    <t>150 mm Type 2 Concrete Pavement (Type B)</t>
  </si>
  <si>
    <t>B033</t>
  </si>
  <si>
    <t>150 mm Type 2 Concrete Pavement (Type D)</t>
  </si>
  <si>
    <t>B.4</t>
  </si>
  <si>
    <t>B.5</t>
  </si>
  <si>
    <t>B064-72</t>
  </si>
  <si>
    <t>B.6</t>
  </si>
  <si>
    <t>Slab Replacement - Early Opening (72 hour)</t>
  </si>
  <si>
    <t>B074-72</t>
  </si>
  <si>
    <t>150 mm Type 4 Concrete Pavement (Reinforced)</t>
  </si>
  <si>
    <t>B090-72</t>
  </si>
  <si>
    <t>150 mm Type 4 Concrete Pavement (Type A)</t>
  </si>
  <si>
    <t>B091-72</t>
  </si>
  <si>
    <t>150 mm Type 4 Concrete Pavement (Type B)</t>
  </si>
  <si>
    <t>B093-72</t>
  </si>
  <si>
    <t>150 mm Type 4 Concrete Pavement (Type D)</t>
  </si>
  <si>
    <t>B094</t>
  </si>
  <si>
    <t>B.10</t>
  </si>
  <si>
    <t>Drilled Dowels</t>
  </si>
  <si>
    <t>B095</t>
  </si>
  <si>
    <t>19.1 mm Diameter</t>
  </si>
  <si>
    <t>each</t>
  </si>
  <si>
    <t>B097</t>
  </si>
  <si>
    <t>B.11</t>
  </si>
  <si>
    <t>Drilled Tie Bars</t>
  </si>
  <si>
    <t>B097A</t>
  </si>
  <si>
    <t>15 M Deformed Tie Bar</t>
  </si>
  <si>
    <t>B098</t>
  </si>
  <si>
    <t>20 M Deformed Tie Bar</t>
  </si>
  <si>
    <t>B100r</t>
  </si>
  <si>
    <t>B.12</t>
  </si>
  <si>
    <t>Miscellaneous Concrete Slab Removal</t>
  </si>
  <si>
    <t xml:space="preserve">CW 3235-R9  </t>
  </si>
  <si>
    <t>B104r</t>
  </si>
  <si>
    <t>iv)</t>
  </si>
  <si>
    <t>100 mm Sidewalk</t>
  </si>
  <si>
    <t>B107i</t>
  </si>
  <si>
    <t>B.13</t>
  </si>
  <si>
    <t xml:space="preserve">Miscellaneous Concrete Slab Installation </t>
  </si>
  <si>
    <t>CW 3235-R9</t>
  </si>
  <si>
    <t>B111i</t>
  </si>
  <si>
    <t>Type 2 Concrete 100 mm Sidewalk</t>
  </si>
  <si>
    <t>SD-228A</t>
  </si>
  <si>
    <t>E18</t>
  </si>
  <si>
    <t>B114rl</t>
  </si>
  <si>
    <t xml:space="preserve">Miscellaneous Concrete Slab Renewal </t>
  </si>
  <si>
    <t>B118rl</t>
  </si>
  <si>
    <t>100 mm Type 5 Concrete Sidewalk</t>
  </si>
  <si>
    <t>B119rl</t>
  </si>
  <si>
    <t>a)</t>
  </si>
  <si>
    <t>Less than 5 sq.m.</t>
  </si>
  <si>
    <t>B120rl</t>
  </si>
  <si>
    <t>b)</t>
  </si>
  <si>
    <t>5 sq.m. to 20 sq.m.</t>
  </si>
  <si>
    <t>B121rl</t>
  </si>
  <si>
    <t>c)</t>
  </si>
  <si>
    <t>Greater than 20 sq.m.</t>
  </si>
  <si>
    <t>B124</t>
  </si>
  <si>
    <t>Adjustment of Precast  Sidewalk Blocks</t>
  </si>
  <si>
    <t>B125</t>
  </si>
  <si>
    <t>B.14</t>
  </si>
  <si>
    <t>Supply of Precast  Sidewalk Blocks</t>
  </si>
  <si>
    <t>B125A</t>
  </si>
  <si>
    <t>B.15</t>
  </si>
  <si>
    <t>Removal of Precast Sidewalk Blocks</t>
  </si>
  <si>
    <t>B126r</t>
  </si>
  <si>
    <t>B.16</t>
  </si>
  <si>
    <t>Concrete Curb Removal</t>
  </si>
  <si>
    <t xml:space="preserve">CW 3240-R10 </t>
  </si>
  <si>
    <t>B127rA</t>
  </si>
  <si>
    <t>Barrier Integral</t>
  </si>
  <si>
    <t>m</t>
  </si>
  <si>
    <t>iii)</t>
  </si>
  <si>
    <t>B131r</t>
  </si>
  <si>
    <t>Lip Curb</t>
  </si>
  <si>
    <t>SD-202C</t>
  </si>
  <si>
    <t>B135i</t>
  </si>
  <si>
    <t>B.17</t>
  </si>
  <si>
    <t>Concrete Curb Installation</t>
  </si>
  <si>
    <t>B139i</t>
  </si>
  <si>
    <t>Type 2 Concrete Modified Barrier (150 mm reveal ht, Dowelled)</t>
  </si>
  <si>
    <t>SD-203B</t>
  </si>
  <si>
    <t>SD-202B</t>
  </si>
  <si>
    <t>B149iA</t>
  </si>
  <si>
    <t>Type 2 Concrete Modified Lip Curb (75 mm reveal ht, Dowelled) Slip Form Paving</t>
  </si>
  <si>
    <t>Type 2 Concrete Modified Lip Curb (75 mm reveal ht, Dowelled)</t>
  </si>
  <si>
    <t>SD-229A,B,C</t>
  </si>
  <si>
    <t>B150iA</t>
  </si>
  <si>
    <t>Type 2 Concrete Curb Ramp (8-12 mm reveal ht, Monolithic)</t>
  </si>
  <si>
    <t>B154rl</t>
  </si>
  <si>
    <t>B.18</t>
  </si>
  <si>
    <t>Concrete Curb Renewal</t>
  </si>
  <si>
    <t>CW 3240-R10</t>
  </si>
  <si>
    <t>3 m to 30 m</t>
  </si>
  <si>
    <t>Less than 3 m</t>
  </si>
  <si>
    <t>B182rl</t>
  </si>
  <si>
    <t xml:space="preserve">Type 2 Concrete Lip Curb (40 mm reveal ht, Integral) </t>
  </si>
  <si>
    <t>B184rlA</t>
  </si>
  <si>
    <t>SD-229C,D</t>
  </si>
  <si>
    <t>B189</t>
  </si>
  <si>
    <t>B.20</t>
  </si>
  <si>
    <t>Regrading Existing Interlocking Paving Stones</t>
  </si>
  <si>
    <t>CW 3330-R5</t>
  </si>
  <si>
    <t>B190</t>
  </si>
  <si>
    <t>B.21</t>
  </si>
  <si>
    <t xml:space="preserve">Construction of Asphaltic Concrete Overlay </t>
  </si>
  <si>
    <t>B191</t>
  </si>
  <si>
    <t>Main Line Paving</t>
  </si>
  <si>
    <t>B193A</t>
  </si>
  <si>
    <t>Type MS1</t>
  </si>
  <si>
    <t>B194</t>
  </si>
  <si>
    <t>Tie-ins and Approaches</t>
  </si>
  <si>
    <t>B195A</t>
  </si>
  <si>
    <t>B.23</t>
  </si>
  <si>
    <t>B200</t>
  </si>
  <si>
    <t>B.24</t>
  </si>
  <si>
    <t>Planing of Pavement</t>
  </si>
  <si>
    <t xml:space="preserve">CW 3450-R6 </t>
  </si>
  <si>
    <t>B201</t>
  </si>
  <si>
    <t>1 - 50 mm Depth (Asphalt)</t>
  </si>
  <si>
    <t>B206</t>
  </si>
  <si>
    <t>B.26</t>
  </si>
  <si>
    <t>Supply and Install Pavement Repair Fabric</t>
  </si>
  <si>
    <t>CW 3140-R1</t>
  </si>
  <si>
    <t>B206A</t>
  </si>
  <si>
    <t>Type A</t>
  </si>
  <si>
    <t>B.27</t>
  </si>
  <si>
    <t>B219</t>
  </si>
  <si>
    <t>Detectable Warning Surface Tiles</t>
  </si>
  <si>
    <t>CW 3326-R3</t>
  </si>
  <si>
    <t>ROADWORKS - NEW CONSTRUCTION</t>
  </si>
  <si>
    <t>C.1</t>
  </si>
  <si>
    <t>CW 3310-R18</t>
  </si>
  <si>
    <t>C019</t>
  </si>
  <si>
    <t>C.2</t>
  </si>
  <si>
    <t>Concrete Pavements for Early Opening</t>
  </si>
  <si>
    <t>C029-72</t>
  </si>
  <si>
    <t>Construction of 150 mm Type 4 Concrete Pavement for Early Opening 72 Hour (Reinforced)</t>
  </si>
  <si>
    <t>C032</t>
  </si>
  <si>
    <t>C.3</t>
  </si>
  <si>
    <t>Concrete Curbs, Curb and Gutter, and Splash Strips</t>
  </si>
  <si>
    <t>Construction of Type 2 Concrete Barrier Curb for Asphalt Pavement</t>
  </si>
  <si>
    <t>Construction of Type 2 Concrete Barrier Curb for Asphalt Pavement, Slip Form Paving</t>
  </si>
  <si>
    <t>Construction of Type 2 Concrete Modified Barrier Curb for Asphalt Pavement (180 mm ht, 20M vertical Tie Bar with 2-10M longitudinal Deformed Bars and 2-19.1mm Dowels)</t>
  </si>
  <si>
    <t>C045</t>
  </si>
  <si>
    <t>Construction of   Lip Curb (40 mm ht, Type 2, Integral)</t>
  </si>
  <si>
    <t>C.5</t>
  </si>
  <si>
    <t>C.6</t>
  </si>
  <si>
    <t>C055</t>
  </si>
  <si>
    <t>C.10</t>
  </si>
  <si>
    <t xml:space="preserve">Construction of Asphaltic Concrete Pavements </t>
  </si>
  <si>
    <t>C056</t>
  </si>
  <si>
    <t>C058A</t>
  </si>
  <si>
    <t>C058B</t>
  </si>
  <si>
    <t>Type MS2</t>
  </si>
  <si>
    <t>C059</t>
  </si>
  <si>
    <t>C060A</t>
  </si>
  <si>
    <t>JOINT AND CRACK SEALING</t>
  </si>
  <si>
    <t>D002</t>
  </si>
  <si>
    <t>D.2</t>
  </si>
  <si>
    <t>Crack Sealing</t>
  </si>
  <si>
    <t>CW 3250-R7</t>
  </si>
  <si>
    <t>D003</t>
  </si>
  <si>
    <t>2 mm to 10 mm Wide</t>
  </si>
  <si>
    <t>D005</t>
  </si>
  <si>
    <t>D.3</t>
  </si>
  <si>
    <t>Longitudinal Joint &amp; Crack Filling ( &gt; 25 mm in width )</t>
  </si>
  <si>
    <t>D006</t>
  </si>
  <si>
    <t>D.4</t>
  </si>
  <si>
    <t xml:space="preserve">Reflective Crack Maintenance </t>
  </si>
  <si>
    <t>ASSOCIATED DRAINAGE AND UNDERGROUND WORKS</t>
  </si>
  <si>
    <t>E003</t>
  </si>
  <si>
    <t>E.1</t>
  </si>
  <si>
    <t xml:space="preserve">Catch Basin  </t>
  </si>
  <si>
    <t>CW 2130-R12</t>
  </si>
  <si>
    <t>E004A</t>
  </si>
  <si>
    <t>SD-024, 1800 mm deep</t>
  </si>
  <si>
    <t>E006</t>
  </si>
  <si>
    <t>E.2</t>
  </si>
  <si>
    <t xml:space="preserve">Catch Pit </t>
  </si>
  <si>
    <t>E007</t>
  </si>
  <si>
    <t>SD-023</t>
  </si>
  <si>
    <t>E.3</t>
  </si>
  <si>
    <t>E.4</t>
  </si>
  <si>
    <t>E008</t>
  </si>
  <si>
    <t>Sewer Service</t>
  </si>
  <si>
    <t>E009</t>
  </si>
  <si>
    <t>250 mm, PVC</t>
  </si>
  <si>
    <t>E011</t>
  </si>
  <si>
    <t>Trenchless Installation, Class B Type 2 Bedding, Class 3 Backfill</t>
  </si>
  <si>
    <t>E012</t>
  </si>
  <si>
    <t>E.6</t>
  </si>
  <si>
    <t>Drainage Connection Pipe</t>
  </si>
  <si>
    <t>E023</t>
  </si>
  <si>
    <t>E.10</t>
  </si>
  <si>
    <t>Frames &amp; Covers</t>
  </si>
  <si>
    <t>CW 3210-R8</t>
  </si>
  <si>
    <t>E024</t>
  </si>
  <si>
    <t>AP-006 - Standard Frame for Manhole and Catch Basin</t>
  </si>
  <si>
    <t>E025</t>
  </si>
  <si>
    <t>AP-007 - Standard Solid Cover for Standard Frame</t>
  </si>
  <si>
    <t>E026</t>
  </si>
  <si>
    <t>AP-008 - Standard Grated Cover for Standard Frame</t>
  </si>
  <si>
    <t>E028</t>
  </si>
  <si>
    <t xml:space="preserve">AP-011 - Barrier Curb and Gutter Frame </t>
  </si>
  <si>
    <t>E029</t>
  </si>
  <si>
    <t xml:space="preserve">AP-012 - Barrier Curb and Gutter Cover </t>
  </si>
  <si>
    <t>E031</t>
  </si>
  <si>
    <t>AP-015 - Mountable Curb and Gutter Frame</t>
  </si>
  <si>
    <t>E031A</t>
  </si>
  <si>
    <t>AP-016 - Mountable Curb and Gutter Cover</t>
  </si>
  <si>
    <t>E034</t>
  </si>
  <si>
    <t>E.12</t>
  </si>
  <si>
    <t>Connecting to Existing Catch Basin</t>
  </si>
  <si>
    <t>E035</t>
  </si>
  <si>
    <t>250 mm Drainage Connection Pipe</t>
  </si>
  <si>
    <t>E036</t>
  </si>
  <si>
    <t>E.15</t>
  </si>
  <si>
    <t xml:space="preserve">Connecting to Existing Sewer </t>
  </si>
  <si>
    <t>E037</t>
  </si>
  <si>
    <t>E041B</t>
  </si>
  <si>
    <t>E.16</t>
  </si>
  <si>
    <t>E.17</t>
  </si>
  <si>
    <t>E.18</t>
  </si>
  <si>
    <t>E050</t>
  </si>
  <si>
    <t>E.23</t>
  </si>
  <si>
    <t>Abandoning Existing Drainage Inlets</t>
  </si>
  <si>
    <t>E051</t>
  </si>
  <si>
    <t>E.25</t>
  </si>
  <si>
    <t>Installation of Subdrains</t>
  </si>
  <si>
    <t>CW 3120-R4</t>
  </si>
  <si>
    <t>E072</t>
  </si>
  <si>
    <t>Watermain and Water Service Insulation</t>
  </si>
  <si>
    <t>E073</t>
  </si>
  <si>
    <t>Pipe Under Roadway Excavation</t>
  </si>
  <si>
    <t>SD-018</t>
  </si>
  <si>
    <t>ADJUSTMENTS</t>
  </si>
  <si>
    <t>F001</t>
  </si>
  <si>
    <t>F.1</t>
  </si>
  <si>
    <t>Adjustment of Manholes/Catch Basins Frames</t>
  </si>
  <si>
    <t>F002</t>
  </si>
  <si>
    <t>F.2</t>
  </si>
  <si>
    <t>Replacing Existing Risers</t>
  </si>
  <si>
    <t>F002A</t>
  </si>
  <si>
    <t>Pre-cast Concrete Risers</t>
  </si>
  <si>
    <t>vert. m</t>
  </si>
  <si>
    <t>F003</t>
  </si>
  <si>
    <t>F.3</t>
  </si>
  <si>
    <t>Lifter Rings (AP-010)</t>
  </si>
  <si>
    <t>F005</t>
  </si>
  <si>
    <t>51 mm</t>
  </si>
  <si>
    <t>F009</t>
  </si>
  <si>
    <t>F.4</t>
  </si>
  <si>
    <t>Adjustment of Valve Boxes</t>
  </si>
  <si>
    <t>F010</t>
  </si>
  <si>
    <t>F.5</t>
  </si>
  <si>
    <t>Valve Box Extensions</t>
  </si>
  <si>
    <t>F011</t>
  </si>
  <si>
    <t>F.6</t>
  </si>
  <si>
    <t>Adjustment of Curb Stop Boxes</t>
  </si>
  <si>
    <t>F018</t>
  </si>
  <si>
    <t>F.7</t>
  </si>
  <si>
    <t>Curb Stop Extensions</t>
  </si>
  <si>
    <t>F015</t>
  </si>
  <si>
    <t>F.11</t>
  </si>
  <si>
    <t>Adjustment of Curb and Gutter Frames</t>
  </si>
  <si>
    <t>LANDSCAPING</t>
  </si>
  <si>
    <t>G001</t>
  </si>
  <si>
    <t>G.1</t>
  </si>
  <si>
    <t>Sodding</t>
  </si>
  <si>
    <t>CW 3510-R10</t>
  </si>
  <si>
    <t>G002</t>
  </si>
  <si>
    <t xml:space="preserve"> width &lt; 600 mm</t>
  </si>
  <si>
    <t>G003</t>
  </si>
  <si>
    <t xml:space="preserve"> width &gt; or = 600 mm</t>
  </si>
  <si>
    <t>Subtotal:</t>
  </si>
  <si>
    <t>B</t>
  </si>
  <si>
    <t>C</t>
  </si>
  <si>
    <t>D</t>
  </si>
  <si>
    <t>E</t>
  </si>
  <si>
    <t>MOBILIZATION /DEMOLIBIZATION</t>
  </si>
  <si>
    <t>I001</t>
  </si>
  <si>
    <t>Mobilization/Demobilization</t>
  </si>
  <si>
    <t>E2</t>
  </si>
  <si>
    <t>L. sum</t>
  </si>
  <si>
    <t>SUMMARY</t>
  </si>
  <si>
    <t xml:space="preserve">TOTAL BID PRICE (GST extra)                                                                              (in figures)                                             </t>
  </si>
  <si>
    <t>F</t>
  </si>
  <si>
    <t>G</t>
  </si>
  <si>
    <t>E032</t>
  </si>
  <si>
    <t>Connecting to Existing Manhole</t>
  </si>
  <si>
    <t>E033</t>
  </si>
  <si>
    <t>250 mm Catch Basin Lead</t>
  </si>
  <si>
    <t>B167rlA</t>
  </si>
  <si>
    <t>BAYVIEW PLACE - McMEANS AVENUE EAST TO PAULLEY DRIVE
MAJOR REHABILITATION</t>
  </si>
  <si>
    <t>DZYNDRA CRESCENT - BOURNAIS DRIVE TO HATCHER ROAD
MAJOR REHABILITATION</t>
  </si>
  <si>
    <t>GILLIES CRESCENT - HATCHER ROAD TO HATCHER ROAD
ASPHALT RECONSTRUCTION</t>
  </si>
  <si>
    <t>Hauling and Placing Sub-base Material</t>
  </si>
  <si>
    <t>50 mm Granular B Recycled Concrete Aggregate</t>
  </si>
  <si>
    <t>E.11</t>
  </si>
  <si>
    <t>MARCUS PLACE - WHITEWAY ROAD TO END
MAJOR REHABILITATION</t>
  </si>
  <si>
    <t>I</t>
  </si>
  <si>
    <t>McMULLEN CRESCENT - HATCHER ROAD TO HATCHER ROAD
MAJOR REHABILITATION</t>
  </si>
  <si>
    <t>PAULLEY DRIVE - DOWLING AVENUE EAST TO REDONDA STREET
MAJOR REHABILITATION</t>
  </si>
  <si>
    <t>J</t>
  </si>
  <si>
    <t>SIMS CRESCENT - HATCHER ROAD TO HATCHER ROAD
MAJOR REHABILITATION</t>
  </si>
  <si>
    <t>H</t>
  </si>
  <si>
    <t xml:space="preserve">WHITEWAY ROAD - SANDFORD FLEMING ROAD TO CLOUSTON DRIVE
MAJOR REHABILITATION </t>
  </si>
  <si>
    <t>K</t>
  </si>
  <si>
    <t>TRAFFIC SIGNALS WORK - DEVONSHIRE DRIVE WEST</t>
  </si>
  <si>
    <r>
      <t xml:space="preserve">PART 1      </t>
    </r>
    <r>
      <rPr>
        <b/>
        <i/>
        <sz val="16"/>
        <rFont val="Arial"/>
        <family val="2"/>
      </rPr>
      <t>CITY FUNDED WORK</t>
    </r>
  </si>
  <si>
    <t xml:space="preserve"> (total price) PART 1</t>
  </si>
  <si>
    <t xml:space="preserve"> (total price) PART 2</t>
  </si>
  <si>
    <t>Total:</t>
  </si>
  <si>
    <t>L</t>
  </si>
  <si>
    <t>GILLIES CRESCENT (HATCHER ROAD TO HATCHER ROAD) P41106 (NETWORK# 4308846) - NEW STREET LIGHT INSTALLATION</t>
  </si>
  <si>
    <t xml:space="preserve">Removal of 25'/35' street light pole and precast, poured in place concrete, steel power installed base or direct buried including davit arm, luminaire and appurtenances  </t>
  </si>
  <si>
    <t xml:space="preserve">Installation of 50 mm conduit(s) by boring method complete with cable insertion (#4 AL C/N or 1/0 AL Triplex).  </t>
  </si>
  <si>
    <t>lin. m</t>
  </si>
  <si>
    <t>L.1</t>
  </si>
  <si>
    <t xml:space="preserve">Installation of 25'/35' pole, davit arm and precast concrete base including luminaire and appurtenances. </t>
  </si>
  <si>
    <t xml:space="preserve">Installation of one (1) 10' ground rod at every 3rd street light, at the end of every street light circuit and anywhere else as shown on the design drawings. Trench #4 ground wire up to 1 m from rod location to new street light and connect (hammerlock) to top of the ground rod.  </t>
  </si>
  <si>
    <t>Install fused disconnect for temporary feed and maintain during construction.</t>
  </si>
  <si>
    <t>Installation and connection of externally-mounted relay and PEC per Standards CD 315-12 and CD 315-13.</t>
  </si>
  <si>
    <t>Terminate 2/C #12 copper conductor to street light cables per Standard CD310-4, CD310-9 or CD310-10.</t>
  </si>
  <si>
    <t>per span</t>
  </si>
  <si>
    <t>Installation of overhead span of #6 duplex between new or existing streetlight poles and connect luminaire to provide temporary Overhead Feed.</t>
  </si>
  <si>
    <t xml:space="preserve">Removal of overhead span of #6 duplex between new or existing streetlight poles to remove temporary Overhead Feed. </t>
  </si>
  <si>
    <t>DEVONSHIRE DRIVE WEST AT DAWNVILLE DRIVE
PEDESTRIAN CROSSING IMPROVEMENT</t>
  </si>
  <si>
    <t>set</t>
  </si>
  <si>
    <t>B077-72</t>
  </si>
  <si>
    <t>B.7</t>
  </si>
  <si>
    <t>Partial Slab Patches 
- Early Opening (72 hour)</t>
  </si>
  <si>
    <t>Connecting to 450 mm  (Concrete) Sewer</t>
  </si>
  <si>
    <t>250 mm (PVC) Connecting Pipe</t>
  </si>
  <si>
    <t>J.1</t>
  </si>
  <si>
    <t>Installation of Conduit</t>
  </si>
  <si>
    <t>Installation of Conduit - Single</t>
  </si>
  <si>
    <t>J.2</t>
  </si>
  <si>
    <t>Installation of Bases</t>
  </si>
  <si>
    <t>Signal Pole Base - Type G (Light Duty - 32 Dia. Bolts)</t>
  </si>
  <si>
    <t>CW3620</t>
  </si>
  <si>
    <t>SD-313,
SD-315A</t>
  </si>
  <si>
    <t>J.3</t>
  </si>
  <si>
    <t>Ground Rods (Electrodes)</t>
  </si>
  <si>
    <t>K.1</t>
  </si>
  <si>
    <t>K.2</t>
  </si>
  <si>
    <t>K.3</t>
  </si>
  <si>
    <t>K.4</t>
  </si>
  <si>
    <t>K.5</t>
  </si>
  <si>
    <t>K.6</t>
  </si>
  <si>
    <t>K.7</t>
  </si>
  <si>
    <t>K.8</t>
  </si>
  <si>
    <t>K.9</t>
  </si>
  <si>
    <t>B155rl</t>
  </si>
  <si>
    <t>SD-205,
SD-206A</t>
  </si>
  <si>
    <t>B155rl^1</t>
  </si>
  <si>
    <t>B155rl^2</t>
  </si>
  <si>
    <t>B155rl^3</t>
  </si>
  <si>
    <t xml:space="preserve"> Greater than 30 m</t>
  </si>
  <si>
    <t xml:space="preserve">Type 2 Concrete Modified Lip Curb (75 mm reveal ht, Dowelled) </t>
  </si>
  <si>
    <t>B146i</t>
  </si>
  <si>
    <t>Type 2 Concrete Barrier (100 mm reveal ht, Dowelled), Slip Form Paving</t>
  </si>
  <si>
    <t>Type 2 Concrete Barrier (100 mm reveal ht, Dowelled)</t>
  </si>
  <si>
    <t>A.1</t>
  </si>
  <si>
    <t>A.2</t>
  </si>
  <si>
    <t>A.6</t>
  </si>
  <si>
    <t xml:space="preserve"> i)</t>
  </si>
  <si>
    <t>A.8</t>
  </si>
  <si>
    <t>A.10</t>
  </si>
  <si>
    <t>A.11</t>
  </si>
  <si>
    <t xml:space="preserve">b) </t>
  </si>
  <si>
    <t>A.13</t>
  </si>
  <si>
    <t>A.15</t>
  </si>
  <si>
    <t>A.16</t>
  </si>
  <si>
    <t>A.18</t>
  </si>
  <si>
    <t>A.19</t>
  </si>
  <si>
    <t>A.21</t>
  </si>
  <si>
    <t>A.23</t>
  </si>
  <si>
    <t>A.25</t>
  </si>
  <si>
    <t>A.26</t>
  </si>
  <si>
    <t>B.8</t>
  </si>
  <si>
    <t>B.9</t>
  </si>
  <si>
    <t>B.19</t>
  </si>
  <si>
    <t>B.22</t>
  </si>
  <si>
    <t>B.25</t>
  </si>
  <si>
    <t>B.28</t>
  </si>
  <si>
    <t>C.4</t>
  </si>
  <si>
    <t>C.7</t>
  </si>
  <si>
    <t>C.8</t>
  </si>
  <si>
    <t>C.9</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</si>
  <si>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</si>
  <si>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</si>
  <si>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</si>
  <si>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</si>
  <si>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</si>
  <si>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</si>
  <si>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</si>
  <si>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</si>
  <si>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</si>
  <si>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</si>
  <si>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</si>
  <si>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</si>
  <si>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</si>
  <si>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</si>
  <si>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</si>
  <si>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</si>
  <si>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</si>
  <si>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</si>
  <si>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</si>
  <si>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</si>
  <si>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</si>
  <si>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</si>
  <si>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</si>
  <si>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</si>
  <si>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D.1</t>
  </si>
  <si>
    <t>D.5</t>
  </si>
  <si>
    <t>D.6</t>
  </si>
  <si>
    <t>D.7</t>
  </si>
  <si>
    <t>D.8</t>
  </si>
  <si>
    <t>D.9</t>
  </si>
  <si>
    <t>D.10</t>
  </si>
  <si>
    <t>D.11</t>
  </si>
  <si>
    <t>D.12</t>
  </si>
  <si>
    <t>D.13</t>
  </si>
  <si>
    <t>D.14</t>
  </si>
  <si>
    <t>D.15</t>
  </si>
  <si>
    <t>D.16</t>
  </si>
  <si>
    <t>D.17</t>
  </si>
  <si>
    <t>D.18</t>
  </si>
  <si>
    <t>D.19</t>
  </si>
  <si>
    <t>D.20</t>
  </si>
  <si>
    <t>D.22</t>
  </si>
  <si>
    <t>D.21</t>
  </si>
  <si>
    <t>D.23</t>
  </si>
  <si>
    <t>D.24</t>
  </si>
  <si>
    <t>D.25</t>
  </si>
  <si>
    <t>D.26</t>
  </si>
  <si>
    <t>E.5</t>
  </si>
  <si>
    <t>E.7</t>
  </si>
  <si>
    <t>E.8</t>
  </si>
  <si>
    <t>E.9</t>
  </si>
  <si>
    <t>E.13</t>
  </si>
  <si>
    <t>E.14</t>
  </si>
  <si>
    <t>E.19</t>
  </si>
  <si>
    <t>E.20</t>
  </si>
  <si>
    <t>E.21</t>
  </si>
  <si>
    <t>E.22</t>
  </si>
  <si>
    <t>E.24</t>
  </si>
  <si>
    <t>E.26</t>
  </si>
  <si>
    <t>E.27</t>
  </si>
  <si>
    <t>E.28</t>
  </si>
  <si>
    <t>E.29</t>
  </si>
  <si>
    <t>E.30</t>
  </si>
  <si>
    <t>E.31</t>
  </si>
  <si>
    <t>E.32</t>
  </si>
  <si>
    <t>E.33</t>
  </si>
  <si>
    <t>F.8</t>
  </si>
  <si>
    <t>F.9</t>
  </si>
  <si>
    <t>F.10</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</si>
  <si>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</si>
  <si>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</si>
  <si>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</si>
  <si>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</si>
  <si>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</si>
  <si>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</si>
  <si>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</si>
  <si>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</si>
  <si>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</si>
  <si>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</si>
  <si>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</si>
  <si>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</si>
  <si>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</si>
  <si>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</si>
  <si>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</si>
  <si>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</si>
  <si>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</si>
  <si>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</si>
  <si>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</si>
  <si>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</si>
  <si>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</si>
  <si>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</si>
  <si>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</si>
  <si>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</si>
  <si>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</si>
  <si>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</si>
  <si>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</si>
  <si>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</si>
  <si>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</si>
  <si>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G.2</t>
  </si>
  <si>
    <t>G.3</t>
  </si>
  <si>
    <t>G.4</t>
  </si>
  <si>
    <t>G.5</t>
  </si>
  <si>
    <t>G.6</t>
  </si>
  <si>
    <t>G.7</t>
  </si>
  <si>
    <t>G.8</t>
  </si>
  <si>
    <t>G.9</t>
  </si>
  <si>
    <t>G.10</t>
  </si>
  <si>
    <t>G.11</t>
  </si>
  <si>
    <t>G.12</t>
  </si>
  <si>
    <t>G.13</t>
  </si>
  <si>
    <t>G.14</t>
  </si>
  <si>
    <t>G.15</t>
  </si>
  <si>
    <t>G.16</t>
  </si>
  <si>
    <t>G.17</t>
  </si>
  <si>
    <t>G.18</t>
  </si>
  <si>
    <t>G.19</t>
  </si>
  <si>
    <t>G.20</t>
  </si>
  <si>
    <t>G.21</t>
  </si>
  <si>
    <t>G.22</t>
  </si>
  <si>
    <t>G.23</t>
  </si>
  <si>
    <t>G.24</t>
  </si>
  <si>
    <t>G.25</t>
  </si>
  <si>
    <t>G.26</t>
  </si>
  <si>
    <t>H.1</t>
  </si>
  <si>
    <t>H.2</t>
  </si>
  <si>
    <t>H.3</t>
  </si>
  <si>
    <t>H.4</t>
  </si>
  <si>
    <t>H.5</t>
  </si>
  <si>
    <t>H.6</t>
  </si>
  <si>
    <t>H.7</t>
  </si>
  <si>
    <t>H.8</t>
  </si>
  <si>
    <t>H.9</t>
  </si>
  <si>
    <t>H.10</t>
  </si>
  <si>
    <t>H.11</t>
  </si>
  <si>
    <t>H.12</t>
  </si>
  <si>
    <t>H.13</t>
  </si>
  <si>
    <t>H.14</t>
  </si>
  <si>
    <t>H.15</t>
  </si>
  <si>
    <t>H.16</t>
  </si>
  <si>
    <t>H.17</t>
  </si>
  <si>
    <t>H.18</t>
  </si>
  <si>
    <t>H.19</t>
  </si>
  <si>
    <t>H.20</t>
  </si>
  <si>
    <t>H.21</t>
  </si>
  <si>
    <t>H.22</t>
  </si>
  <si>
    <t>H.23</t>
  </si>
  <si>
    <t>H.24</t>
  </si>
  <si>
    <t>H.25</t>
  </si>
  <si>
    <t>H.26</t>
  </si>
  <si>
    <t>H.27</t>
  </si>
  <si>
    <t>H.28</t>
  </si>
  <si>
    <t>H.29</t>
  </si>
  <si>
    <t>H.30</t>
  </si>
  <si>
    <t>H.31</t>
  </si>
  <si>
    <t>I.1</t>
  </si>
  <si>
    <t>I.2</t>
  </si>
  <si>
    <t>I.3</t>
  </si>
  <si>
    <t>I.4</t>
  </si>
  <si>
    <t>I.5</t>
  </si>
  <si>
    <t>I.6</t>
  </si>
  <si>
    <t>I.7</t>
  </si>
  <si>
    <t>I.8</t>
  </si>
  <si>
    <t>Type 2 Concrete Lip Curb (125 mm reveal ht, Integral)</t>
  </si>
  <si>
    <t>CW 3410-R12, E15</t>
  </si>
  <si>
    <t>(SEE B9)</t>
  </si>
  <si>
    <t>E16</t>
  </si>
  <si>
    <t>E13</t>
  </si>
  <si>
    <t>E17</t>
  </si>
  <si>
    <r>
      <t xml:space="preserve">PART 2     </t>
    </r>
    <r>
      <rPr>
        <b/>
        <i/>
        <sz val="16"/>
        <rFont val="Arial"/>
        <family val="2"/>
      </rPr>
      <t xml:space="preserve"> MANITOBA HYDRO/PROVINCIALLY FUNDED WORK
                 (See B9.6, B14.4.1, B17.2.1, B18.5, D3.1, D16.2-3, D18.4)</t>
    </r>
  </si>
  <si>
    <t>SD-200A, E17</t>
  </si>
  <si>
    <t>B155rl1</t>
  </si>
  <si>
    <t>B155rl2</t>
  </si>
  <si>
    <t>B155rl3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</si>
</sst>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quot;$&quot;#,##0.00_);\(&quot;$&quot;#,##0.00\)"/>
    <numFmt numFmtId="165" formatCode="0;0;&quot;&quot;;@"/>
    <numFmt numFmtId="166" formatCode="0;0;[Red]&quot;###&quot;;@"/>
    <numFmt numFmtId="167" formatCode="&quot;$&quot;#,##0.00"/>
    <numFmt numFmtId="168" formatCode="&quot;Subtotal: &quot;#\ ###\ ##0.00;;&quot;Subtotal: Nil&quot;;@"/>
    <numFmt numFmtId="169" formatCode="#\ ###\ ##0.00;;0;@"/>
    <numFmt numFmtId="170" formatCode="&quot;&quot;;&quot;&quot;;&quot;&quot;;&quot;&quot;"/>
    <numFmt numFmtId="171" formatCode="#\ ###\ ##0.00;;0;[Red]@"/>
    <numFmt numFmtId="172" formatCode="0;\-0;0;@"/>
    <numFmt numFmtId="173" formatCode="#\ ###\ ##0.00;;&quot;(in figures)                                 &quot;;@"/>
    <numFmt numFmtId="174" formatCode="#\ ###\ ##0.00;;;@"/>
    <numFmt numFmtId="175" formatCode="#\ ###\ ##0.?;[Red]0;[Red]0;[Red]@"/>
    <numFmt numFmtId="176" formatCode="#\ ###\ ##0.00;;;"/>
    <numFmt numFmtId="177" formatCode="[Red]&quot;Z&quot;;[Red]&quot;Z&quot;;[Red]&quot;Z&quot;;@"/>
    <numFmt numFmtId="178" formatCode="#,##0.0"/>
    <numFmt numFmtId="179" formatCode="0.0"/>
  </numFmts>
  <fonts count="64" x14ac:knownFonts="1">
    <font>
      <sz val="12"/>
      <name val="Arial"/>
    </font>
    <font>
      <sz val="11"/>
      <color theme="1"/>
      <name val="Calibri"/>
      <family val="2"/>
      <scheme val="minor"/>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i/>
      <u/>
      <sz val="12"/>
      <color indexed="8"/>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color theme="1"/>
      <name val="Calibri"/>
      <family val="2"/>
      <scheme val="minor"/>
    </font>
    <font>
      <sz val="10"/>
      <color theme="1"/>
      <name val="MS Sans Serif"/>
      <family val="2"/>
    </font>
    <font>
      <b/>
      <sz val="10"/>
      <color indexed="12"/>
      <name val="Arial Narrow"/>
      <family val="2"/>
    </font>
    <font>
      <sz val="12"/>
      <name val="Arial Narrow"/>
      <family val="2"/>
    </font>
    <font>
      <b/>
      <sz val="10"/>
      <color indexed="8"/>
      <name val="Arial Narrow"/>
      <family val="2"/>
    </font>
    <font>
      <b/>
      <i/>
      <sz val="10"/>
      <color indexed="8"/>
      <name val="Arial Narrow"/>
      <family val="2"/>
    </font>
    <font>
      <b/>
      <u/>
      <sz val="10"/>
      <color indexed="12"/>
      <name val="Arial Narrow"/>
      <family val="2"/>
    </font>
    <font>
      <b/>
      <i/>
      <sz val="10"/>
      <color indexed="12"/>
      <name val="Arial Narrow"/>
      <family val="2"/>
    </font>
    <font>
      <i/>
      <sz val="12"/>
      <name val="Arial Narrow"/>
      <family val="2"/>
    </font>
    <font>
      <b/>
      <u/>
      <sz val="14"/>
      <color indexed="12"/>
      <name val="Arial"/>
      <family val="2"/>
    </font>
    <font>
      <b/>
      <sz val="10"/>
      <color rgb="FFFF0000"/>
      <name val="Arial Narrow"/>
      <family val="2"/>
    </font>
    <font>
      <b/>
      <sz val="10"/>
      <color theme="1"/>
      <name val="MS Sans Serif"/>
      <family val="2"/>
    </font>
    <font>
      <b/>
      <sz val="16"/>
      <name val="Arial"/>
      <family val="2"/>
    </font>
    <font>
      <b/>
      <i/>
      <sz val="16"/>
      <name val="Arial"/>
      <family val="2"/>
    </font>
    <font>
      <sz val="8"/>
      <name val="Arial"/>
      <family val="2"/>
    </font>
  </fonts>
  <fills count="29">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
      <patternFill patternType="solid">
        <fgColor theme="0"/>
      </patternFill>
    </fill>
    <fill>
      <patternFill patternType="solid">
        <fgColor theme="0"/>
        <bgColor indexed="9"/>
      </patternFill>
    </fill>
  </fills>
  <borders count="7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style="thin">
        <color indexed="64"/>
      </left>
      <right/>
      <top/>
      <bottom/>
      <diagonal/>
    </border>
    <border>
      <left/>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style="thin">
        <color indexed="64"/>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thin">
        <color indexed="8"/>
      </top>
      <bottom/>
      <diagonal/>
    </border>
    <border>
      <left style="thin">
        <color indexed="8"/>
      </left>
      <right style="thin">
        <color indexed="8"/>
      </right>
      <top style="double">
        <color indexed="8"/>
      </top>
      <bottom style="double">
        <color indexed="8"/>
      </bottom>
      <diagonal/>
    </border>
    <border>
      <left/>
      <right style="thin">
        <color indexed="64"/>
      </right>
      <top style="double">
        <color indexed="8"/>
      </top>
      <bottom style="thin">
        <color indexed="64"/>
      </bottom>
      <diagonal/>
    </border>
    <border>
      <left/>
      <right style="thin">
        <color indexed="64"/>
      </right>
      <top/>
      <bottom style="thin">
        <color indexed="64"/>
      </bottom>
      <diagonal/>
    </border>
    <border>
      <left style="thin">
        <color indexed="8"/>
      </left>
      <right/>
      <top/>
      <bottom style="hair">
        <color indexed="8"/>
      </bottom>
      <diagonal/>
    </border>
    <border>
      <left/>
      <right/>
      <top/>
      <bottom style="hair">
        <color indexed="8"/>
      </bottom>
      <diagonal/>
    </border>
    <border>
      <left/>
      <right style="thin">
        <color indexed="8"/>
      </right>
      <top/>
      <bottom style="hair">
        <color indexed="8"/>
      </bottom>
      <diagonal/>
    </border>
    <border>
      <left style="thin">
        <color indexed="8"/>
      </left>
      <right style="thin">
        <color indexed="64"/>
      </right>
      <top/>
      <bottom style="hair">
        <color indexed="8"/>
      </bottom>
      <diagonal/>
    </border>
    <border>
      <left style="thin">
        <color indexed="8"/>
      </left>
      <right style="thin">
        <color indexed="64"/>
      </right>
      <top style="thin">
        <color indexed="8"/>
      </top>
      <bottom/>
      <diagonal/>
    </border>
    <border>
      <left style="thin">
        <color indexed="8"/>
      </left>
      <right style="thin">
        <color indexed="64"/>
      </right>
      <top/>
      <bottom style="double">
        <color indexed="8"/>
      </bottom>
      <diagonal/>
    </border>
    <border>
      <left style="thin">
        <color indexed="8"/>
      </left>
      <right style="thin">
        <color indexed="64"/>
      </right>
      <top style="double">
        <color indexed="8"/>
      </top>
      <bottom/>
      <diagonal/>
    </border>
    <border>
      <left style="thin">
        <color indexed="8"/>
      </left>
      <right style="thin">
        <color indexed="64"/>
      </right>
      <top style="hair">
        <color indexed="8"/>
      </top>
      <bottom style="hair">
        <color indexed="8"/>
      </bottom>
      <diagonal/>
    </border>
    <border>
      <left/>
      <right style="thin">
        <color indexed="64"/>
      </right>
      <top style="thin">
        <color indexed="8"/>
      </top>
      <bottom style="thin">
        <color indexed="8"/>
      </bottom>
      <diagonal/>
    </border>
    <border>
      <left style="thin">
        <color indexed="8"/>
      </left>
      <right style="thin">
        <color indexed="64"/>
      </right>
      <top style="double">
        <color indexed="8"/>
      </top>
      <bottom style="thin">
        <color indexed="8"/>
      </bottom>
      <diagonal/>
    </border>
    <border>
      <left style="thin">
        <color indexed="8"/>
      </left>
      <right style="thin">
        <color indexed="64"/>
      </right>
      <top style="double">
        <color indexed="8"/>
      </top>
      <bottom style="double">
        <color indexed="64"/>
      </bottom>
      <diagonal/>
    </border>
    <border>
      <left style="thin">
        <color indexed="8"/>
      </left>
      <right style="thin">
        <color indexed="64"/>
      </right>
      <top style="double">
        <color indexed="8"/>
      </top>
      <bottom style="double">
        <color indexed="8"/>
      </bottom>
      <diagonal/>
    </border>
    <border>
      <left style="thin">
        <color indexed="8"/>
      </left>
      <right style="thin">
        <color indexed="8"/>
      </right>
      <top/>
      <bottom style="hair">
        <color indexed="8"/>
      </bottom>
      <diagonal/>
    </border>
    <border>
      <left style="thin">
        <color indexed="64"/>
      </left>
      <right style="thin">
        <color indexed="64"/>
      </right>
      <top style="hair">
        <color indexed="8"/>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8"/>
      </right>
      <top style="hair">
        <color indexed="8"/>
      </top>
      <bottom style="hair">
        <color indexed="8"/>
      </bottom>
      <diagonal/>
    </border>
  </borders>
  <cellStyleXfs count="110">
    <xf numFmtId="0" fontId="0" fillId="2" borderId="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12"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20" borderId="0" applyNumberFormat="0" applyBorder="0" applyAlignment="0" applyProtection="0"/>
    <xf numFmtId="0" fontId="26" fillId="4" borderId="0" applyNumberFormat="0" applyBorder="0" applyAlignment="0" applyProtection="0"/>
    <xf numFmtId="0" fontId="10" fillId="0" borderId="0" applyFill="0">
      <alignment horizontal="right" vertical="top"/>
    </xf>
    <xf numFmtId="0" fontId="38" fillId="0" borderId="0" applyFill="0">
      <alignment horizontal="right" vertical="top"/>
    </xf>
    <xf numFmtId="0" fontId="11" fillId="0" borderId="1" applyFill="0">
      <alignment horizontal="right" vertical="top"/>
    </xf>
    <xf numFmtId="0" fontId="39" fillId="0" borderId="1" applyFill="0">
      <alignment horizontal="right" vertical="top"/>
    </xf>
    <xf numFmtId="0" fontId="39" fillId="0" borderId="1" applyFill="0">
      <alignment horizontal="right" vertical="top"/>
    </xf>
    <xf numFmtId="170" fontId="11" fillId="0" borderId="2" applyFill="0">
      <alignment horizontal="right" vertical="top"/>
    </xf>
    <xf numFmtId="170" fontId="39" fillId="0" borderId="2" applyFill="0">
      <alignment horizontal="right" vertical="top"/>
    </xf>
    <xf numFmtId="0" fontId="11" fillId="0" borderId="1" applyFill="0">
      <alignment horizontal="center" vertical="top" wrapText="1"/>
    </xf>
    <xf numFmtId="0" fontId="39" fillId="0" borderId="1" applyFill="0">
      <alignment horizontal="center" vertical="top" wrapText="1"/>
    </xf>
    <xf numFmtId="0" fontId="39" fillId="0" borderId="1" applyFill="0">
      <alignment horizontal="center" vertical="top" wrapText="1"/>
    </xf>
    <xf numFmtId="0" fontId="12" fillId="0" borderId="3" applyFill="0">
      <alignment horizontal="center" vertical="center" wrapText="1"/>
    </xf>
    <xf numFmtId="0" fontId="40" fillId="0" borderId="3" applyFill="0">
      <alignment horizontal="center" vertical="center" wrapText="1"/>
    </xf>
    <xf numFmtId="0" fontId="11" fillId="0" borderId="1" applyFill="0">
      <alignment horizontal="left" vertical="top" wrapText="1"/>
    </xf>
    <xf numFmtId="0" fontId="39" fillId="0" borderId="1" applyFill="0">
      <alignment horizontal="left" vertical="top" wrapText="1"/>
    </xf>
    <xf numFmtId="0" fontId="39" fillId="0" borderId="1" applyFill="0">
      <alignment horizontal="left" vertical="top" wrapText="1"/>
    </xf>
    <xf numFmtId="0" fontId="13" fillId="0" borderId="1" applyFill="0">
      <alignment horizontal="left" vertical="top" wrapText="1"/>
    </xf>
    <xf numFmtId="0" fontId="41" fillId="0" borderId="1" applyFill="0">
      <alignment horizontal="left" vertical="top" wrapText="1"/>
    </xf>
    <xf numFmtId="0" fontId="41" fillId="0" borderId="1" applyFill="0">
      <alignment horizontal="left" vertical="top" wrapText="1"/>
    </xf>
    <xf numFmtId="165" fontId="14" fillId="0" borderId="4" applyFill="0">
      <alignment horizontal="centerContinuous" wrapText="1"/>
    </xf>
    <xf numFmtId="165" fontId="42" fillId="0" borderId="4" applyFill="0">
      <alignment horizontal="centerContinuous" wrapText="1"/>
    </xf>
    <xf numFmtId="165" fontId="11" fillId="0" borderId="1" applyFill="0">
      <alignment horizontal="center" vertical="top" wrapText="1"/>
    </xf>
    <xf numFmtId="165" fontId="39" fillId="0" borderId="1" applyFill="0">
      <alignment horizontal="center" vertical="top" wrapText="1"/>
    </xf>
    <xf numFmtId="165" fontId="39" fillId="0" borderId="1" applyFill="0">
      <alignment horizontal="center" vertical="top" wrapText="1"/>
    </xf>
    <xf numFmtId="0" fontId="11" fillId="0" borderId="1" applyFill="0">
      <alignment horizontal="center" wrapText="1"/>
    </xf>
    <xf numFmtId="0" fontId="39" fillId="0" borderId="1" applyFill="0">
      <alignment horizontal="center" wrapText="1"/>
    </xf>
    <xf numFmtId="0" fontId="39" fillId="0" borderId="1" applyFill="0">
      <alignment horizontal="center" wrapText="1"/>
    </xf>
    <xf numFmtId="175" fontId="11" fillId="0" borderId="1" applyFill="0"/>
    <xf numFmtId="175" fontId="39" fillId="0" borderId="1" applyFill="0"/>
    <xf numFmtId="175" fontId="39" fillId="0" borderId="1" applyFill="0"/>
    <xf numFmtId="171" fontId="11" fillId="0" borderId="1" applyFill="0">
      <alignment horizontal="right"/>
      <protection locked="0"/>
    </xf>
    <xf numFmtId="171" fontId="39" fillId="0" borderId="1" applyFill="0">
      <alignment horizontal="right"/>
      <protection locked="0"/>
    </xf>
    <xf numFmtId="171" fontId="39" fillId="0" borderId="1" applyFill="0">
      <alignment horizontal="right"/>
      <protection locked="0"/>
    </xf>
    <xf numFmtId="169" fontId="11" fillId="0" borderId="1" applyFill="0">
      <alignment horizontal="right"/>
      <protection locked="0"/>
    </xf>
    <xf numFmtId="169" fontId="39" fillId="0" borderId="1" applyFill="0">
      <alignment horizontal="right"/>
      <protection locked="0"/>
    </xf>
    <xf numFmtId="169" fontId="39" fillId="0" borderId="1" applyFill="0">
      <alignment horizontal="right"/>
      <protection locked="0"/>
    </xf>
    <xf numFmtId="169" fontId="11" fillId="0" borderId="1" applyFill="0"/>
    <xf numFmtId="169" fontId="39" fillId="0" borderId="1" applyFill="0"/>
    <xf numFmtId="169" fontId="39" fillId="0" borderId="1" applyFill="0"/>
    <xf numFmtId="169" fontId="11" fillId="0" borderId="3" applyFill="0">
      <alignment horizontal="right"/>
    </xf>
    <xf numFmtId="169" fontId="39" fillId="0" borderId="3" applyFill="0">
      <alignment horizontal="right"/>
    </xf>
    <xf numFmtId="0" fontId="30" fillId="21" borderId="5" applyNumberFormat="0" applyAlignment="0" applyProtection="0"/>
    <xf numFmtId="0" fontId="32" fillId="22" borderId="6" applyNumberFormat="0" applyAlignment="0" applyProtection="0"/>
    <xf numFmtId="0" fontId="15" fillId="0" borderId="1" applyFill="0">
      <alignment horizontal="left" vertical="top"/>
    </xf>
    <xf numFmtId="0" fontId="43" fillId="0" borderId="1" applyFill="0">
      <alignment horizontal="left" vertical="top"/>
    </xf>
    <xf numFmtId="0" fontId="43" fillId="0" borderId="1" applyFill="0">
      <alignment horizontal="left" vertical="top"/>
    </xf>
    <xf numFmtId="0" fontId="34" fillId="0" borderId="0" applyNumberFormat="0" applyFill="0" applyBorder="0" applyAlignment="0" applyProtection="0"/>
    <xf numFmtId="0" fontId="25" fillId="5" borderId="0" applyNumberFormat="0" applyBorder="0" applyAlignment="0" applyProtection="0"/>
    <xf numFmtId="0" fontId="22" fillId="0" borderId="7" applyNumberFormat="0" applyFill="0" applyAlignment="0" applyProtection="0"/>
    <xf numFmtId="0" fontId="23" fillId="0" borderId="8" applyNumberForma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28" fillId="8" borderId="5" applyNumberFormat="0" applyAlignment="0" applyProtection="0"/>
    <xf numFmtId="0" fontId="31" fillId="0" borderId="10" applyNumberFormat="0" applyFill="0" applyAlignment="0" applyProtection="0"/>
    <xf numFmtId="0" fontId="27" fillId="23" borderId="0" applyNumberFormat="0" applyBorder="0" applyAlignment="0" applyProtection="0"/>
    <xf numFmtId="0" fontId="9" fillId="0" borderId="0"/>
    <xf numFmtId="0" fontId="8" fillId="2" borderId="0"/>
    <xf numFmtId="0" fontId="9" fillId="0" borderId="0"/>
    <xf numFmtId="0" fontId="49" fillId="0" borderId="0"/>
    <xf numFmtId="0" fontId="8" fillId="24" borderId="11" applyNumberFormat="0" applyFont="0" applyAlignment="0" applyProtection="0"/>
    <xf numFmtId="177" fontId="12" fillId="0" borderId="3" applyNumberFormat="0" applyFont="0" applyFill="0" applyBorder="0" applyAlignment="0" applyProtection="0">
      <alignment horizontal="center" vertical="top" wrapText="1"/>
    </xf>
    <xf numFmtId="177" fontId="40" fillId="0" borderId="3" applyNumberFormat="0" applyFont="0" applyFill="0" applyBorder="0" applyAlignment="0" applyProtection="0">
      <alignment horizontal="center" vertical="top" wrapText="1"/>
    </xf>
    <xf numFmtId="0" fontId="29" fillId="21" borderId="12" applyNumberFormat="0" applyAlignment="0" applyProtection="0"/>
    <xf numFmtId="0" fontId="16" fillId="0" borderId="0">
      <alignment horizontal="right"/>
    </xf>
    <xf numFmtId="0" fontId="44" fillId="0" borderId="0">
      <alignment horizontal="right"/>
    </xf>
    <xf numFmtId="0" fontId="21" fillId="0" borderId="0" applyNumberFormat="0" applyFill="0" applyBorder="0" applyAlignment="0" applyProtection="0"/>
    <xf numFmtId="0" fontId="11" fillId="0" borderId="0" applyFill="0">
      <alignment horizontal="left"/>
    </xf>
    <xf numFmtId="0" fontId="39" fillId="0" borderId="0" applyFill="0">
      <alignment horizontal="left"/>
    </xf>
    <xf numFmtId="0" fontId="17" fillId="0" borderId="0" applyFill="0">
      <alignment horizontal="centerContinuous" vertical="center"/>
    </xf>
    <xf numFmtId="0" fontId="45" fillId="0" borderId="0" applyFill="0">
      <alignment horizontal="centerContinuous" vertical="center"/>
    </xf>
    <xf numFmtId="174" fontId="18" fillId="0" borderId="0" applyFill="0">
      <alignment horizontal="centerContinuous" vertical="center"/>
    </xf>
    <xf numFmtId="174" fontId="46" fillId="0" borderId="0" applyFill="0">
      <alignment horizontal="centerContinuous" vertical="center"/>
    </xf>
    <xf numFmtId="176" fontId="18" fillId="0" borderId="0" applyFill="0">
      <alignment horizontal="centerContinuous" vertical="center"/>
    </xf>
    <xf numFmtId="176" fontId="46" fillId="0" borderId="0" applyFill="0">
      <alignment horizontal="centerContinuous" vertical="center"/>
    </xf>
    <xf numFmtId="0" fontId="11" fillId="0" borderId="3">
      <alignment horizontal="centerContinuous" wrapText="1"/>
    </xf>
    <xf numFmtId="0" fontId="39" fillId="0" borderId="3">
      <alignment horizontal="centerContinuous" wrapText="1"/>
    </xf>
    <xf numFmtId="172" fontId="19" fillId="0" borderId="0" applyFill="0">
      <alignment horizontal="left"/>
    </xf>
    <xf numFmtId="172" fontId="47" fillId="0" borderId="0" applyFill="0">
      <alignment horizontal="left"/>
    </xf>
    <xf numFmtId="173" fontId="20" fillId="0" borderId="0" applyFill="0">
      <alignment horizontal="right"/>
    </xf>
    <xf numFmtId="173" fontId="48" fillId="0" borderId="0" applyFill="0">
      <alignment horizontal="right"/>
    </xf>
    <xf numFmtId="0" fontId="11" fillId="0" borderId="13" applyFill="0"/>
    <xf numFmtId="0" fontId="39" fillId="0" borderId="13" applyFill="0"/>
    <xf numFmtId="0" fontId="35" fillId="0" borderId="14" applyNumberFormat="0" applyFill="0" applyAlignment="0" applyProtection="0"/>
    <xf numFmtId="0" fontId="33" fillId="0" borderId="0" applyNumberFormat="0" applyFill="0" applyBorder="0" applyAlignment="0" applyProtection="0"/>
    <xf numFmtId="165" fontId="8" fillId="2" borderId="76">
      <alignment horizontal="left" vertical="top" wrapText="1"/>
    </xf>
  </cellStyleXfs>
  <cellXfs count="264">
    <xf numFmtId="0" fontId="0" fillId="2" borderId="0" xfId="0"/>
    <xf numFmtId="0" fontId="0" fillId="2" borderId="0" xfId="0" applyAlignment="1">
      <alignment horizontal="centerContinuous" vertical="center"/>
    </xf>
    <xf numFmtId="0" fontId="0" fillId="2" borderId="16" xfId="0" applyBorder="1" applyAlignment="1">
      <alignment horizontal="center"/>
    </xf>
    <xf numFmtId="0" fontId="0" fillId="2" borderId="17" xfId="0" applyBorder="1" applyAlignment="1">
      <alignment horizontal="center"/>
    </xf>
    <xf numFmtId="0" fontId="0" fillId="2" borderId="18" xfId="0" applyBorder="1" applyAlignment="1">
      <alignment horizontal="center"/>
    </xf>
    <xf numFmtId="0" fontId="0" fillId="2" borderId="21" xfId="0" applyBorder="1" applyAlignment="1">
      <alignment vertical="top"/>
    </xf>
    <xf numFmtId="0" fontId="0" fillId="2" borderId="0" xfId="0" applyAlignment="1">
      <alignment vertical="top"/>
    </xf>
    <xf numFmtId="1" fontId="0" fillId="2" borderId="0" xfId="0" applyNumberFormat="1" applyAlignment="1">
      <alignment horizontal="centerContinuous" vertical="top"/>
    </xf>
    <xf numFmtId="0" fontId="0" fillId="2" borderId="16" xfId="0" applyBorder="1" applyAlignment="1">
      <alignment horizontal="center" vertical="top"/>
    </xf>
    <xf numFmtId="164" fontId="0" fillId="2" borderId="0" xfId="0" applyNumberFormat="1" applyAlignment="1">
      <alignment horizontal="right"/>
    </xf>
    <xf numFmtId="164" fontId="0" fillId="2" borderId="18" xfId="0" applyNumberFormat="1" applyBorder="1" applyAlignment="1">
      <alignment horizontal="right"/>
    </xf>
    <xf numFmtId="164" fontId="0" fillId="2" borderId="20" xfId="0" applyNumberFormat="1" applyBorder="1" applyAlignment="1">
      <alignment horizontal="right"/>
    </xf>
    <xf numFmtId="164" fontId="0" fillId="2" borderId="22" xfId="0" applyNumberFormat="1" applyBorder="1" applyAlignment="1">
      <alignment horizontal="right"/>
    </xf>
    <xf numFmtId="0" fontId="0" fillId="2" borderId="0" xfId="0" applyAlignment="1">
      <alignment horizontal="right"/>
    </xf>
    <xf numFmtId="164" fontId="0" fillId="2" borderId="23" xfId="0" applyNumberFormat="1" applyBorder="1" applyAlignment="1">
      <alignment horizontal="right"/>
    </xf>
    <xf numFmtId="0" fontId="0" fillId="2" borderId="0" xfId="0" applyAlignment="1">
      <alignment horizontal="center"/>
    </xf>
    <xf numFmtId="164" fontId="0" fillId="2" borderId="13" xfId="0" applyNumberFormat="1" applyBorder="1" applyAlignment="1">
      <alignment horizontal="right"/>
    </xf>
    <xf numFmtId="164" fontId="0" fillId="2" borderId="25" xfId="0" applyNumberFormat="1" applyBorder="1" applyAlignment="1">
      <alignment horizontal="right"/>
    </xf>
    <xf numFmtId="164" fontId="2" fillId="2" borderId="0" xfId="0" applyNumberFormat="1" applyFont="1" applyAlignment="1">
      <alignment horizontal="centerContinuous" vertical="center"/>
    </xf>
    <xf numFmtId="1" fontId="5" fillId="2" borderId="0" xfId="0" applyNumberFormat="1" applyFont="1" applyAlignment="1">
      <alignment horizontal="centerContinuous" vertical="top"/>
    </xf>
    <xf numFmtId="0" fontId="5" fillId="2" borderId="0" xfId="0" applyFont="1" applyAlignment="1">
      <alignment horizontal="centerContinuous" vertical="center"/>
    </xf>
    <xf numFmtId="164" fontId="6" fillId="2" borderId="0" xfId="0" applyNumberFormat="1" applyFont="1" applyAlignment="1">
      <alignment horizontal="centerContinuous" vertical="center"/>
    </xf>
    <xf numFmtId="0" fontId="3" fillId="2" borderId="22" xfId="0" applyFont="1" applyBorder="1" applyAlignment="1">
      <alignment horizontal="center" vertical="center"/>
    </xf>
    <xf numFmtId="0" fontId="3" fillId="2" borderId="19" xfId="0" applyFont="1" applyBorder="1" applyAlignment="1">
      <alignment horizontal="center" vertical="center"/>
    </xf>
    <xf numFmtId="164" fontId="0" fillId="2" borderId="20" xfId="0" applyNumberFormat="1" applyBorder="1" applyAlignment="1">
      <alignment horizontal="right" vertical="center"/>
    </xf>
    <xf numFmtId="0" fontId="0" fillId="2" borderId="0" xfId="0" applyAlignment="1">
      <alignment vertical="center"/>
    </xf>
    <xf numFmtId="164" fontId="0" fillId="2" borderId="22" xfId="0" applyNumberFormat="1" applyBorder="1" applyAlignment="1">
      <alignment horizontal="right" vertical="center"/>
    </xf>
    <xf numFmtId="0" fontId="0" fillId="2" borderId="24" xfId="0" applyBorder="1" applyAlignment="1">
      <alignment vertical="top"/>
    </xf>
    <xf numFmtId="0" fontId="0" fillId="2" borderId="26" xfId="0" applyBorder="1"/>
    <xf numFmtId="0" fontId="0" fillId="2" borderId="24" xfId="0" applyBorder="1" applyAlignment="1">
      <alignment horizontal="center"/>
    </xf>
    <xf numFmtId="0" fontId="0" fillId="2" borderId="27" xfId="0" applyBorder="1"/>
    <xf numFmtId="0" fontId="0" fillId="2" borderId="27" xfId="0" applyBorder="1" applyAlignment="1">
      <alignment horizontal="center"/>
    </xf>
    <xf numFmtId="164" fontId="0" fillId="2" borderId="27" xfId="0" applyNumberFormat="1" applyBorder="1" applyAlignment="1">
      <alignment horizontal="right"/>
    </xf>
    <xf numFmtId="0" fontId="0" fillId="2" borderId="0" xfId="0" applyProtection="1">
      <protection locked="0"/>
    </xf>
    <xf numFmtId="0" fontId="0" fillId="2" borderId="29" xfId="0" applyBorder="1" applyAlignment="1">
      <alignment vertical="top"/>
    </xf>
    <xf numFmtId="0" fontId="0" fillId="2" borderId="13" xfId="0" applyBorder="1"/>
    <xf numFmtId="0" fontId="0" fillId="2" borderId="13" xfId="0" applyBorder="1" applyAlignment="1">
      <alignment horizontal="center"/>
    </xf>
    <xf numFmtId="164" fontId="0" fillId="2" borderId="16" xfId="0" applyNumberFormat="1" applyBorder="1" applyAlignment="1">
      <alignment horizontal="center"/>
    </xf>
    <xf numFmtId="0" fontId="0" fillId="2" borderId="20" xfId="0" applyBorder="1" applyAlignment="1">
      <alignment horizontal="right"/>
    </xf>
    <xf numFmtId="164" fontId="0" fillId="2" borderId="30" xfId="0" applyNumberFormat="1" applyBorder="1" applyAlignment="1">
      <alignment horizontal="right"/>
    </xf>
    <xf numFmtId="4" fontId="8" fillId="26" borderId="1" xfId="0" applyNumberFormat="1" applyFont="1" applyFill="1" applyBorder="1" applyAlignment="1">
      <alignment horizontal="center" vertical="top" wrapText="1"/>
    </xf>
    <xf numFmtId="0" fontId="50" fillId="26" borderId="0" xfId="0" applyFont="1" applyFill="1"/>
    <xf numFmtId="0" fontId="8" fillId="2" borderId="0" xfId="81"/>
    <xf numFmtId="164" fontId="8" fillId="2" borderId="20" xfId="81" applyNumberFormat="1" applyBorder="1" applyAlignment="1">
      <alignment horizontal="right" vertical="center"/>
    </xf>
    <xf numFmtId="0" fontId="8" fillId="2" borderId="0" xfId="81" applyAlignment="1">
      <alignment vertical="center"/>
    </xf>
    <xf numFmtId="165" fontId="8" fillId="0" borderId="1" xfId="80" applyNumberFormat="1" applyFont="1" applyBorder="1" applyAlignment="1">
      <alignment horizontal="center" vertical="top" wrapText="1"/>
    </xf>
    <xf numFmtId="164" fontId="8" fillId="2" borderId="22" xfId="81" applyNumberFormat="1" applyBorder="1" applyAlignment="1">
      <alignment horizontal="right" vertical="center"/>
    </xf>
    <xf numFmtId="0" fontId="3" fillId="2" borderId="45" xfId="81" applyFont="1" applyBorder="1" applyAlignment="1">
      <alignment horizontal="center" vertical="center"/>
    </xf>
    <xf numFmtId="164" fontId="8" fillId="2" borderId="46" xfId="81" applyNumberFormat="1" applyBorder="1" applyAlignment="1">
      <alignment horizontal="right" vertical="center"/>
    </xf>
    <xf numFmtId="4" fontId="8" fillId="26" borderId="32" xfId="81" applyNumberFormat="1" applyFill="1" applyBorder="1" applyAlignment="1">
      <alignment horizontal="center" vertical="top" wrapText="1"/>
    </xf>
    <xf numFmtId="164" fontId="8" fillId="2" borderId="36" xfId="81" applyNumberFormat="1" applyBorder="1" applyAlignment="1">
      <alignment horizontal="right" vertical="center"/>
    </xf>
    <xf numFmtId="0" fontId="3" fillId="2" borderId="47" xfId="81" applyFont="1" applyBorder="1" applyAlignment="1">
      <alignment horizontal="center" vertical="center"/>
    </xf>
    <xf numFmtId="164" fontId="8" fillId="2" borderId="48" xfId="81" applyNumberFormat="1" applyBorder="1" applyAlignment="1">
      <alignment horizontal="right" vertical="center"/>
    </xf>
    <xf numFmtId="0" fontId="51" fillId="2" borderId="0" xfId="0" applyFont="1" applyAlignment="1">
      <alignment horizontal="left" vertical="top"/>
    </xf>
    <xf numFmtId="0" fontId="3" fillId="2" borderId="49" xfId="0" applyFont="1" applyBorder="1" applyAlignment="1">
      <alignment vertical="top"/>
    </xf>
    <xf numFmtId="1" fontId="0" fillId="2" borderId="50" xfId="0" applyNumberFormat="1" applyBorder="1" applyAlignment="1">
      <alignment horizontal="center" vertical="top"/>
    </xf>
    <xf numFmtId="0" fontId="0" fillId="2" borderId="50" xfId="0" applyBorder="1" applyAlignment="1">
      <alignment horizontal="center" vertical="top"/>
    </xf>
    <xf numFmtId="164" fontId="0" fillId="2" borderId="50" xfId="0" applyNumberFormat="1" applyBorder="1" applyAlignment="1">
      <alignment horizontal="right"/>
    </xf>
    <xf numFmtId="1" fontId="0" fillId="2" borderId="50" xfId="0" applyNumberFormat="1" applyBorder="1" applyAlignment="1">
      <alignment vertical="top"/>
    </xf>
    <xf numFmtId="0" fontId="0" fillId="2" borderId="49" xfId="0" applyBorder="1" applyAlignment="1">
      <alignment horizontal="center" vertical="top"/>
    </xf>
    <xf numFmtId="0" fontId="0" fillId="2" borderId="50" xfId="0" applyBorder="1" applyAlignment="1">
      <alignment vertical="top"/>
    </xf>
    <xf numFmtId="0" fontId="0" fillId="2" borderId="49" xfId="0" applyBorder="1" applyAlignment="1">
      <alignment vertical="top"/>
    </xf>
    <xf numFmtId="166" fontId="8" fillId="2" borderId="1" xfId="0" applyNumberFormat="1" applyFont="1" applyBorder="1" applyAlignment="1">
      <alignment horizontal="left" vertical="top" wrapText="1"/>
    </xf>
    <xf numFmtId="165" fontId="8" fillId="2" borderId="1" xfId="0" applyNumberFormat="1" applyFont="1" applyBorder="1" applyAlignment="1">
      <alignment horizontal="left" vertical="top" wrapText="1"/>
    </xf>
    <xf numFmtId="165" fontId="8" fillId="26" borderId="1" xfId="0" applyNumberFormat="1" applyFont="1" applyFill="1" applyBorder="1" applyAlignment="1">
      <alignment horizontal="center" vertical="top" wrapText="1"/>
    </xf>
    <xf numFmtId="0" fontId="8" fillId="2" borderId="1" xfId="0" applyFont="1" applyBorder="1" applyAlignment="1">
      <alignment horizontal="center" vertical="top" wrapText="1"/>
    </xf>
    <xf numFmtId="1" fontId="8" fillId="2" borderId="1" xfId="0" applyNumberFormat="1" applyFont="1" applyBorder="1" applyAlignment="1">
      <alignment horizontal="right" vertical="top"/>
    </xf>
    <xf numFmtId="167" fontId="8" fillId="26" borderId="1" xfId="0" applyNumberFormat="1" applyFont="1" applyFill="1" applyBorder="1" applyAlignment="1" applyProtection="1">
      <alignment vertical="top"/>
      <protection locked="0"/>
    </xf>
    <xf numFmtId="167" fontId="8" fillId="2" borderId="1" xfId="0" applyNumberFormat="1" applyFont="1" applyBorder="1" applyAlignment="1">
      <alignment vertical="top"/>
    </xf>
    <xf numFmtId="168" fontId="8" fillId="26" borderId="1" xfId="0" applyNumberFormat="1" applyFont="1" applyFill="1" applyBorder="1" applyAlignment="1">
      <alignment horizontal="center" vertical="top"/>
    </xf>
    <xf numFmtId="0" fontId="8" fillId="26" borderId="1" xfId="0" applyFont="1" applyFill="1" applyBorder="1" applyAlignment="1">
      <alignment vertical="center"/>
    </xf>
    <xf numFmtId="165" fontId="8" fillId="2" borderId="1" xfId="0" applyNumberFormat="1" applyFont="1" applyBorder="1" applyAlignment="1">
      <alignment horizontal="center" vertical="top" wrapText="1"/>
    </xf>
    <xf numFmtId="179" fontId="8" fillId="2" borderId="1" xfId="0" applyNumberFormat="1" applyFont="1" applyBorder="1" applyAlignment="1">
      <alignment horizontal="right" vertical="top"/>
    </xf>
    <xf numFmtId="167" fontId="8" fillId="26" borderId="1" xfId="0" applyNumberFormat="1" applyFont="1" applyFill="1" applyBorder="1" applyAlignment="1">
      <alignment vertical="top"/>
    </xf>
    <xf numFmtId="4" fontId="8" fillId="26" borderId="1" xfId="0" applyNumberFormat="1" applyFont="1" applyFill="1" applyBorder="1" applyAlignment="1">
      <alignment horizontal="center" vertical="top"/>
    </xf>
    <xf numFmtId="178" fontId="8" fillId="26" borderId="1" xfId="0" applyNumberFormat="1" applyFont="1" applyFill="1" applyBorder="1" applyAlignment="1">
      <alignment horizontal="center" vertical="top"/>
    </xf>
    <xf numFmtId="1" fontId="8" fillId="2" borderId="1" xfId="0" applyNumberFormat="1" applyFont="1" applyBorder="1" applyAlignment="1">
      <alignment horizontal="right" vertical="top" wrapText="1"/>
    </xf>
    <xf numFmtId="166" fontId="8" fillId="2" borderId="1" xfId="0" applyNumberFormat="1" applyFont="1" applyBorder="1" applyAlignment="1">
      <alignment horizontal="right" vertical="top" wrapText="1"/>
    </xf>
    <xf numFmtId="0" fontId="60" fillId="26" borderId="0" xfId="0" applyFont="1" applyFill="1"/>
    <xf numFmtId="166" fontId="8" fillId="26" borderId="1" xfId="0" applyNumberFormat="1" applyFont="1" applyFill="1" applyBorder="1" applyAlignment="1">
      <alignment horizontal="right" vertical="top" wrapText="1"/>
    </xf>
    <xf numFmtId="165" fontId="8" fillId="26" borderId="1" xfId="0" applyNumberFormat="1" applyFont="1" applyFill="1" applyBorder="1" applyAlignment="1">
      <alignment horizontal="left" vertical="top" wrapText="1"/>
    </xf>
    <xf numFmtId="0" fontId="8" fillId="26" borderId="1" xfId="0" applyFont="1" applyFill="1" applyBorder="1" applyAlignment="1">
      <alignment horizontal="center" vertical="top" wrapText="1"/>
    </xf>
    <xf numFmtId="179" fontId="8" fillId="2" borderId="1" xfId="0" applyNumberFormat="1" applyFont="1" applyBorder="1" applyAlignment="1">
      <alignment horizontal="right" vertical="top" wrapText="1"/>
    </xf>
    <xf numFmtId="179" fontId="8" fillId="26" borderId="1" xfId="0" applyNumberFormat="1" applyFont="1" applyFill="1" applyBorder="1" applyAlignment="1">
      <alignment horizontal="right" vertical="top"/>
    </xf>
    <xf numFmtId="167" fontId="8" fillId="2" borderId="1" xfId="0" applyNumberFormat="1" applyFont="1" applyBorder="1" applyAlignment="1">
      <alignment vertical="top" wrapText="1"/>
    </xf>
    <xf numFmtId="166" fontId="8" fillId="27" borderId="1" xfId="0" applyNumberFormat="1" applyFont="1" applyFill="1" applyBorder="1" applyAlignment="1">
      <alignment horizontal="center" vertical="top" wrapText="1"/>
    </xf>
    <xf numFmtId="165" fontId="8" fillId="27" borderId="1" xfId="0" applyNumberFormat="1" applyFont="1" applyFill="1" applyBorder="1" applyAlignment="1">
      <alignment horizontal="left" vertical="top" wrapText="1"/>
    </xf>
    <xf numFmtId="0" fontId="8" fillId="27" borderId="1" xfId="0" applyFont="1" applyFill="1" applyBorder="1" applyAlignment="1">
      <alignment horizontal="center" vertical="top" wrapText="1"/>
    </xf>
    <xf numFmtId="179" fontId="8" fillId="27" borderId="1" xfId="0" applyNumberFormat="1" applyFont="1" applyFill="1" applyBorder="1" applyAlignment="1">
      <alignment horizontal="right" vertical="top"/>
    </xf>
    <xf numFmtId="167" fontId="8" fillId="27" borderId="1" xfId="0" applyNumberFormat="1" applyFont="1" applyFill="1" applyBorder="1" applyAlignment="1">
      <alignment vertical="top"/>
    </xf>
    <xf numFmtId="0" fontId="9" fillId="2" borderId="0" xfId="0" applyFont="1"/>
    <xf numFmtId="166" fontId="8" fillId="27" borderId="1" xfId="0" applyNumberFormat="1" applyFont="1" applyFill="1" applyBorder="1" applyAlignment="1">
      <alignment horizontal="left" vertical="top" wrapText="1"/>
    </xf>
    <xf numFmtId="165" fontId="8" fillId="27" borderId="1" xfId="0" applyNumberFormat="1" applyFont="1" applyFill="1" applyBorder="1" applyAlignment="1">
      <alignment horizontal="center" vertical="top" wrapText="1"/>
    </xf>
    <xf numFmtId="1" fontId="8" fillId="27" borderId="1" xfId="0" applyNumberFormat="1" applyFont="1" applyFill="1" applyBorder="1" applyAlignment="1">
      <alignment horizontal="right" vertical="top" wrapText="1"/>
    </xf>
    <xf numFmtId="167" fontId="8" fillId="27" borderId="1" xfId="0" applyNumberFormat="1" applyFont="1" applyFill="1" applyBorder="1" applyAlignment="1">
      <alignment vertical="top" wrapText="1"/>
    </xf>
    <xf numFmtId="166" fontId="8" fillId="27" borderId="1" xfId="0" applyNumberFormat="1" applyFont="1" applyFill="1" applyBorder="1" applyAlignment="1">
      <alignment horizontal="right" vertical="top" wrapText="1"/>
    </xf>
    <xf numFmtId="179" fontId="8" fillId="27" borderId="1" xfId="0" applyNumberFormat="1" applyFont="1" applyFill="1" applyBorder="1" applyAlignment="1">
      <alignment horizontal="right" vertical="top" wrapText="1"/>
    </xf>
    <xf numFmtId="0" fontId="50" fillId="26" borderId="0" xfId="0" applyFont="1" applyFill="1" applyAlignment="1">
      <alignment vertical="top"/>
    </xf>
    <xf numFmtId="165" fontId="8" fillId="0" borderId="1" xfId="80" applyNumberFormat="1" applyFont="1" applyBorder="1" applyAlignment="1">
      <alignment horizontal="left" vertical="top" wrapText="1"/>
    </xf>
    <xf numFmtId="4" fontId="8" fillId="26" borderId="1" xfId="80" applyNumberFormat="1" applyFont="1" applyFill="1" applyBorder="1" applyAlignment="1">
      <alignment horizontal="center" vertical="top" wrapText="1"/>
    </xf>
    <xf numFmtId="165" fontId="8" fillId="2" borderId="1" xfId="0" applyNumberFormat="1" applyFont="1" applyBorder="1" applyAlignment="1">
      <alignment vertical="top" wrapText="1"/>
    </xf>
    <xf numFmtId="0" fontId="60" fillId="26" borderId="0" xfId="0" applyFont="1" applyFill="1" applyAlignment="1">
      <alignment vertical="top"/>
    </xf>
    <xf numFmtId="165" fontId="3" fillId="25" borderId="49" xfId="0" applyNumberFormat="1" applyFont="1" applyFill="1" applyBorder="1" applyAlignment="1">
      <alignment horizontal="left" vertical="center" wrapText="1"/>
    </xf>
    <xf numFmtId="0" fontId="3" fillId="27" borderId="19" xfId="0" applyFont="1" applyFill="1" applyBorder="1" applyAlignment="1">
      <alignment horizontal="center" vertical="center"/>
    </xf>
    <xf numFmtId="0" fontId="3" fillId="27" borderId="49" xfId="0" applyFont="1" applyFill="1" applyBorder="1" applyAlignment="1">
      <alignment vertical="top"/>
    </xf>
    <xf numFmtId="165" fontId="3" fillId="28" borderId="49" xfId="0" applyNumberFormat="1" applyFont="1" applyFill="1" applyBorder="1" applyAlignment="1">
      <alignment horizontal="left" vertical="center"/>
    </xf>
    <xf numFmtId="1" fontId="0" fillId="27" borderId="50" xfId="0" applyNumberFormat="1" applyFill="1" applyBorder="1" applyAlignment="1">
      <alignment horizontal="center" vertical="top"/>
    </xf>
    <xf numFmtId="0" fontId="0" fillId="27" borderId="50" xfId="0" applyFill="1" applyBorder="1" applyAlignment="1">
      <alignment horizontal="center" vertical="top"/>
    </xf>
    <xf numFmtId="164" fontId="0" fillId="27" borderId="50" xfId="0" applyNumberFormat="1" applyFill="1" applyBorder="1" applyAlignment="1">
      <alignment horizontal="right"/>
    </xf>
    <xf numFmtId="164" fontId="0" fillId="2" borderId="28" xfId="0" applyNumberFormat="1" applyBorder="1" applyAlignment="1">
      <alignment horizontal="right"/>
    </xf>
    <xf numFmtId="0" fontId="61" fillId="2" borderId="15" xfId="0" applyFont="1" applyBorder="1" applyAlignment="1">
      <alignment horizontal="centerContinuous"/>
    </xf>
    <xf numFmtId="0" fontId="0" fillId="2" borderId="15" xfId="0" applyBorder="1" applyAlignment="1">
      <alignment horizontal="centerContinuous"/>
    </xf>
    <xf numFmtId="0" fontId="0" fillId="2" borderId="51" xfId="0" applyBorder="1" applyAlignment="1">
      <alignment horizontal="right"/>
    </xf>
    <xf numFmtId="0" fontId="0" fillId="2" borderId="20" xfId="0" applyBorder="1" applyAlignment="1">
      <alignment horizontal="right" vertical="center"/>
    </xf>
    <xf numFmtId="0" fontId="3" fillId="2" borderId="54" xfId="0" applyFont="1" applyBorder="1" applyAlignment="1">
      <alignment horizontal="center"/>
    </xf>
    <xf numFmtId="1" fontId="4" fillId="2" borderId="55" xfId="0" applyNumberFormat="1" applyFont="1" applyBorder="1" applyAlignment="1">
      <alignment horizontal="left"/>
    </xf>
    <xf numFmtId="1" fontId="0" fillId="2" borderId="55" xfId="0" applyNumberFormat="1" applyBorder="1" applyAlignment="1">
      <alignment horizontal="center"/>
    </xf>
    <xf numFmtId="1" fontId="0" fillId="2" borderId="55" xfId="0" applyNumberFormat="1" applyBorder="1"/>
    <xf numFmtId="164" fontId="5" fillId="2" borderId="56" xfId="0" applyNumberFormat="1" applyFont="1" applyBorder="1" applyAlignment="1">
      <alignment horizontal="right"/>
    </xf>
    <xf numFmtId="0" fontId="3" fillId="2" borderId="25" xfId="0" applyFont="1" applyBorder="1" applyAlignment="1">
      <alignment horizontal="center" vertical="center"/>
    </xf>
    <xf numFmtId="0" fontId="3" fillId="2" borderId="31" xfId="0" applyFont="1" applyBorder="1" applyAlignment="1">
      <alignment horizontal="center"/>
    </xf>
    <xf numFmtId="164" fontId="5" fillId="2" borderId="28" xfId="0" applyNumberFormat="1" applyFont="1" applyBorder="1" applyAlignment="1">
      <alignment horizontal="right"/>
    </xf>
    <xf numFmtId="164" fontId="5" fillId="2" borderId="58" xfId="0" applyNumberFormat="1" applyFont="1" applyBorder="1" applyAlignment="1">
      <alignment horizontal="right"/>
    </xf>
    <xf numFmtId="0" fontId="0" fillId="2" borderId="60" xfId="0" applyBorder="1" applyAlignment="1">
      <alignment horizontal="right"/>
    </xf>
    <xf numFmtId="164" fontId="0" fillId="27" borderId="20" xfId="0" applyNumberFormat="1" applyFill="1" applyBorder="1" applyAlignment="1">
      <alignment horizontal="right" vertical="center"/>
    </xf>
    <xf numFmtId="165" fontId="8" fillId="26" borderId="1" xfId="80" applyNumberFormat="1" applyFont="1" applyFill="1" applyBorder="1" applyAlignment="1">
      <alignment horizontal="center" vertical="top" wrapText="1"/>
    </xf>
    <xf numFmtId="0" fontId="0" fillId="27" borderId="49" xfId="0" applyFill="1" applyBorder="1" applyAlignment="1">
      <alignment horizontal="center" vertical="top"/>
    </xf>
    <xf numFmtId="165" fontId="3" fillId="28" borderId="49" xfId="0" applyNumberFormat="1" applyFont="1" applyFill="1" applyBorder="1" applyAlignment="1">
      <alignment horizontal="left" vertical="center" wrapText="1"/>
    </xf>
    <xf numFmtId="0" fontId="0" fillId="27" borderId="50" xfId="0" applyFill="1" applyBorder="1" applyAlignment="1">
      <alignment vertical="top"/>
    </xf>
    <xf numFmtId="165" fontId="8" fillId="26" borderId="1" xfId="80" applyNumberFormat="1" applyFont="1" applyFill="1" applyBorder="1" applyAlignment="1">
      <alignment vertical="top" wrapText="1"/>
    </xf>
    <xf numFmtId="0" fontId="0" fillId="27" borderId="49" xfId="0" applyFill="1" applyBorder="1" applyAlignment="1">
      <alignment vertical="top"/>
    </xf>
    <xf numFmtId="1" fontId="0" fillId="27" borderId="50" xfId="0" applyNumberFormat="1" applyFill="1" applyBorder="1" applyAlignment="1">
      <alignment vertical="top"/>
    </xf>
    <xf numFmtId="1" fontId="8" fillId="27" borderId="1" xfId="0" applyNumberFormat="1" applyFont="1" applyFill="1" applyBorder="1" applyAlignment="1">
      <alignment horizontal="right" vertical="top"/>
    </xf>
    <xf numFmtId="165" fontId="8" fillId="27" borderId="1" xfId="0" applyNumberFormat="1" applyFont="1" applyFill="1" applyBorder="1" applyAlignment="1">
      <alignment vertical="top" wrapText="1"/>
    </xf>
    <xf numFmtId="166" fontId="8" fillId="2" borderId="1" xfId="0" applyNumberFormat="1" applyFont="1" applyBorder="1" applyAlignment="1">
      <alignment horizontal="left" vertical="top"/>
    </xf>
    <xf numFmtId="0" fontId="0" fillId="2" borderId="61" xfId="0" applyBorder="1" applyAlignment="1">
      <alignment horizontal="center" vertical="top"/>
    </xf>
    <xf numFmtId="164" fontId="0" fillId="2" borderId="61" xfId="0" applyNumberFormat="1" applyBorder="1" applyAlignment="1">
      <alignment horizontal="right"/>
    </xf>
    <xf numFmtId="164" fontId="0" fillId="2" borderId="0" xfId="0" applyNumberFormat="1" applyAlignment="1">
      <alignment vertical="center"/>
    </xf>
    <xf numFmtId="0" fontId="0" fillId="2" borderId="65" xfId="0" applyBorder="1" applyAlignment="1">
      <alignment horizontal="center"/>
    </xf>
    <xf numFmtId="0" fontId="0" fillId="2" borderId="66" xfId="0" applyBorder="1" applyAlignment="1">
      <alignment horizontal="right"/>
    </xf>
    <xf numFmtId="0" fontId="0" fillId="2" borderId="67" xfId="0" applyBorder="1" applyAlignment="1">
      <alignment horizontal="right"/>
    </xf>
    <xf numFmtId="164" fontId="0" fillId="27" borderId="46" xfId="0" applyNumberFormat="1" applyFill="1" applyBorder="1" applyAlignment="1">
      <alignment horizontal="right" vertical="center"/>
    </xf>
    <xf numFmtId="164" fontId="0" fillId="27" borderId="68" xfId="0" applyNumberFormat="1" applyFill="1" applyBorder="1" applyAlignment="1">
      <alignment horizontal="right"/>
    </xf>
    <xf numFmtId="164" fontId="0" fillId="2" borderId="68" xfId="0" applyNumberFormat="1" applyBorder="1" applyAlignment="1">
      <alignment horizontal="right"/>
    </xf>
    <xf numFmtId="164" fontId="0" fillId="2" borderId="48" xfId="0" applyNumberFormat="1" applyBorder="1" applyAlignment="1">
      <alignment horizontal="right"/>
    </xf>
    <xf numFmtId="164" fontId="0" fillId="2" borderId="46" xfId="0" applyNumberFormat="1" applyBorder="1" applyAlignment="1">
      <alignment horizontal="right" vertical="center"/>
    </xf>
    <xf numFmtId="164" fontId="0" fillId="2" borderId="48" xfId="0" applyNumberFormat="1" applyBorder="1" applyAlignment="1">
      <alignment horizontal="right" vertical="center"/>
    </xf>
    <xf numFmtId="0" fontId="0" fillId="2" borderId="46" xfId="0" applyBorder="1" applyAlignment="1">
      <alignment horizontal="right"/>
    </xf>
    <xf numFmtId="0" fontId="0" fillId="2" borderId="0" xfId="0" applyAlignment="1">
      <alignment horizontal="right" vertical="center"/>
    </xf>
    <xf numFmtId="0" fontId="0" fillId="2" borderId="69" xfId="0" applyBorder="1" applyAlignment="1">
      <alignment horizontal="right" vertical="center"/>
    </xf>
    <xf numFmtId="164" fontId="0" fillId="2" borderId="70" xfId="0" applyNumberFormat="1" applyBorder="1" applyAlignment="1">
      <alignment horizontal="right"/>
    </xf>
    <xf numFmtId="164" fontId="0" fillId="2" borderId="66" xfId="0" applyNumberFormat="1" applyBorder="1" applyAlignment="1">
      <alignment horizontal="right" vertical="center"/>
    </xf>
    <xf numFmtId="164" fontId="0" fillId="2" borderId="71" xfId="0" applyNumberFormat="1" applyBorder="1" applyAlignment="1">
      <alignment horizontal="right"/>
    </xf>
    <xf numFmtId="164" fontId="0" fillId="2" borderId="67" xfId="0" applyNumberFormat="1" applyBorder="1" applyAlignment="1">
      <alignment horizontal="right"/>
    </xf>
    <xf numFmtId="164" fontId="0" fillId="2" borderId="72" xfId="0" applyNumberFormat="1" applyBorder="1" applyAlignment="1">
      <alignment horizontal="right"/>
    </xf>
    <xf numFmtId="2" fontId="0" fillId="2" borderId="0" xfId="0" applyNumberFormat="1"/>
    <xf numFmtId="166" fontId="8" fillId="2" borderId="2" xfId="0" applyNumberFormat="1" applyFont="1" applyBorder="1" applyAlignment="1">
      <alignment horizontal="center" vertical="top" wrapText="1"/>
    </xf>
    <xf numFmtId="165" fontId="8" fillId="2" borderId="2" xfId="0" applyNumberFormat="1" applyFont="1" applyBorder="1" applyAlignment="1">
      <alignment horizontal="left" vertical="top" wrapText="1"/>
    </xf>
    <xf numFmtId="165" fontId="8" fillId="2" borderId="2" xfId="0" applyNumberFormat="1" applyFont="1" applyBorder="1" applyAlignment="1">
      <alignment horizontal="center" vertical="top" wrapText="1"/>
    </xf>
    <xf numFmtId="0" fontId="8" fillId="2" borderId="2" xfId="0" applyFont="1" applyBorder="1" applyAlignment="1">
      <alignment horizontal="center" vertical="top" wrapText="1"/>
    </xf>
    <xf numFmtId="179" fontId="8" fillId="2" borderId="2" xfId="0" applyNumberFormat="1" applyFont="1" applyBorder="1" applyAlignment="1">
      <alignment horizontal="right" vertical="top"/>
    </xf>
    <xf numFmtId="167" fontId="8" fillId="26" borderId="2" xfId="0" applyNumberFormat="1" applyFont="1" applyFill="1" applyBorder="1" applyAlignment="1" applyProtection="1">
      <alignment vertical="top"/>
      <protection locked="0"/>
    </xf>
    <xf numFmtId="167" fontId="8" fillId="2" borderId="2" xfId="0" applyNumberFormat="1" applyFont="1" applyBorder="1" applyAlignment="1">
      <alignment vertical="top"/>
    </xf>
    <xf numFmtId="0" fontId="0" fillId="2" borderId="73" xfId="0" applyBorder="1" applyAlignment="1">
      <alignment horizontal="center" vertical="top"/>
    </xf>
    <xf numFmtId="165" fontId="3" fillId="25" borderId="73" xfId="0" applyNumberFormat="1" applyFont="1" applyFill="1" applyBorder="1" applyAlignment="1">
      <alignment horizontal="left" vertical="center" wrapText="1"/>
    </xf>
    <xf numFmtId="1" fontId="0" fillId="2" borderId="61" xfId="0" applyNumberFormat="1" applyBorder="1" applyAlignment="1">
      <alignment horizontal="center" vertical="top"/>
    </xf>
    <xf numFmtId="0" fontId="0" fillId="2" borderId="61" xfId="0" applyBorder="1" applyAlignment="1">
      <alignment vertical="top"/>
    </xf>
    <xf numFmtId="164" fontId="0" fillId="2" borderId="64" xfId="0" applyNumberFormat="1" applyBorder="1" applyAlignment="1">
      <alignment horizontal="right"/>
    </xf>
    <xf numFmtId="166" fontId="8" fillId="2" borderId="2" xfId="0" applyNumberFormat="1" applyFont="1" applyBorder="1" applyAlignment="1">
      <alignment horizontal="left" vertical="top" wrapText="1"/>
    </xf>
    <xf numFmtId="1" fontId="8" fillId="2" borderId="2" xfId="0" applyNumberFormat="1" applyFont="1" applyBorder="1" applyAlignment="1">
      <alignment horizontal="right" vertical="top" wrapText="1"/>
    </xf>
    <xf numFmtId="0" fontId="0" fillId="27" borderId="73" xfId="0" applyFill="1" applyBorder="1" applyAlignment="1">
      <alignment horizontal="center" vertical="top"/>
    </xf>
    <xf numFmtId="165" fontId="3" fillId="28" borderId="73" xfId="0" applyNumberFormat="1" applyFont="1" applyFill="1" applyBorder="1" applyAlignment="1">
      <alignment horizontal="left" vertical="center" wrapText="1"/>
    </xf>
    <xf numFmtId="1" fontId="0" fillId="27" borderId="61" xfId="0" applyNumberFormat="1" applyFill="1" applyBorder="1" applyAlignment="1">
      <alignment horizontal="center" vertical="top"/>
    </xf>
    <xf numFmtId="0" fontId="0" fillId="27" borderId="61" xfId="0" applyFill="1" applyBorder="1" applyAlignment="1">
      <alignment vertical="top"/>
    </xf>
    <xf numFmtId="0" fontId="0" fillId="27" borderId="61" xfId="0" applyFill="1" applyBorder="1" applyAlignment="1">
      <alignment horizontal="center" vertical="top"/>
    </xf>
    <xf numFmtId="164" fontId="0" fillId="27" borderId="61" xfId="0" applyNumberFormat="1" applyFill="1" applyBorder="1" applyAlignment="1">
      <alignment horizontal="right"/>
    </xf>
    <xf numFmtId="164" fontId="0" fillId="27" borderId="64" xfId="0" applyNumberFormat="1" applyFill="1" applyBorder="1" applyAlignment="1">
      <alignment horizontal="right"/>
    </xf>
    <xf numFmtId="166" fontId="8" fillId="27" borderId="2" xfId="0" applyNumberFormat="1" applyFont="1" applyFill="1" applyBorder="1" applyAlignment="1">
      <alignment horizontal="left" vertical="top" wrapText="1"/>
    </xf>
    <xf numFmtId="165" fontId="8" fillId="27" borderId="2" xfId="0" applyNumberFormat="1" applyFont="1" applyFill="1" applyBorder="1" applyAlignment="1">
      <alignment horizontal="left" vertical="top" wrapText="1"/>
    </xf>
    <xf numFmtId="165" fontId="8" fillId="27" borderId="2" xfId="0" applyNumberFormat="1" applyFont="1" applyFill="1" applyBorder="1" applyAlignment="1">
      <alignment horizontal="center" vertical="top" wrapText="1"/>
    </xf>
    <xf numFmtId="0" fontId="8" fillId="27" borderId="2" xfId="0" applyFont="1" applyFill="1" applyBorder="1" applyAlignment="1">
      <alignment horizontal="center" vertical="top" wrapText="1"/>
    </xf>
    <xf numFmtId="179" fontId="8" fillId="27" borderId="2" xfId="0" applyNumberFormat="1" applyFont="1" applyFill="1" applyBorder="1" applyAlignment="1">
      <alignment horizontal="right" vertical="top" wrapText="1"/>
    </xf>
    <xf numFmtId="167" fontId="8" fillId="27" borderId="2" xfId="0" applyNumberFormat="1" applyFont="1" applyFill="1" applyBorder="1" applyAlignment="1">
      <alignment vertical="top"/>
    </xf>
    <xf numFmtId="166" fontId="8" fillId="2" borderId="2" xfId="0" applyNumberFormat="1" applyFont="1" applyBorder="1" applyAlignment="1">
      <alignment horizontal="right" vertical="top" wrapText="1"/>
    </xf>
    <xf numFmtId="166" fontId="8" fillId="27" borderId="2" xfId="0" applyNumberFormat="1" applyFont="1" applyFill="1" applyBorder="1" applyAlignment="1">
      <alignment horizontal="right" vertical="top" wrapText="1"/>
    </xf>
    <xf numFmtId="1" fontId="0" fillId="26" borderId="50" xfId="0" applyNumberFormat="1" applyFill="1" applyBorder="1" applyAlignment="1">
      <alignment horizontal="center" vertical="top"/>
    </xf>
    <xf numFmtId="0" fontId="0" fillId="26" borderId="0" xfId="0" applyFill="1" applyAlignment="1">
      <alignment horizontal="centerContinuous" vertical="center"/>
    </xf>
    <xf numFmtId="0" fontId="0" fillId="27" borderId="73" xfId="0" applyFill="1" applyBorder="1" applyAlignment="1">
      <alignment vertical="top"/>
    </xf>
    <xf numFmtId="167" fontId="8" fillId="26" borderId="75" xfId="0" applyNumberFormat="1" applyFont="1" applyFill="1" applyBorder="1" applyAlignment="1" applyProtection="1">
      <alignment vertical="top"/>
      <protection locked="0"/>
    </xf>
    <xf numFmtId="166" fontId="8" fillId="2" borderId="74" xfId="0" applyNumberFormat="1" applyFont="1" applyBorder="1" applyAlignment="1">
      <alignment horizontal="left" vertical="top" wrapText="1"/>
    </xf>
    <xf numFmtId="165" fontId="8" fillId="2" borderId="74" xfId="0" applyNumberFormat="1" applyFont="1" applyBorder="1" applyAlignment="1">
      <alignment horizontal="left" vertical="top" wrapText="1"/>
    </xf>
    <xf numFmtId="165" fontId="8" fillId="2" borderId="74" xfId="0" applyNumberFormat="1" applyFont="1" applyBorder="1" applyAlignment="1">
      <alignment horizontal="center" vertical="top" wrapText="1"/>
    </xf>
    <xf numFmtId="0" fontId="8" fillId="2" borderId="74" xfId="0" applyFont="1" applyBorder="1" applyAlignment="1">
      <alignment horizontal="center" vertical="top" wrapText="1"/>
    </xf>
    <xf numFmtId="1" fontId="8" fillId="2" borderId="74" xfId="0" applyNumberFormat="1" applyFont="1" applyBorder="1" applyAlignment="1">
      <alignment horizontal="right" vertical="top"/>
    </xf>
    <xf numFmtId="0" fontId="8" fillId="26" borderId="74" xfId="0" applyFont="1" applyFill="1" applyBorder="1" applyAlignment="1">
      <alignment vertical="center"/>
    </xf>
    <xf numFmtId="167" fontId="8" fillId="2" borderId="74" xfId="0" applyNumberFormat="1" applyFont="1" applyBorder="1" applyAlignment="1">
      <alignment vertical="top"/>
    </xf>
    <xf numFmtId="4" fontId="8" fillId="26" borderId="32" xfId="0" applyNumberFormat="1" applyFont="1" applyFill="1" applyBorder="1" applyAlignment="1">
      <alignment horizontal="center" vertical="top"/>
    </xf>
    <xf numFmtId="178" fontId="8" fillId="26" borderId="32" xfId="0" applyNumberFormat="1" applyFont="1" applyFill="1" applyBorder="1" applyAlignment="1">
      <alignment horizontal="center" vertical="top"/>
    </xf>
    <xf numFmtId="4" fontId="8" fillId="26" borderId="32" xfId="0" applyNumberFormat="1" applyFont="1" applyFill="1" applyBorder="1" applyAlignment="1">
      <alignment horizontal="center" vertical="top" wrapText="1"/>
    </xf>
    <xf numFmtId="4" fontId="8" fillId="26" borderId="32" xfId="80" applyNumberFormat="1" applyFont="1" applyFill="1" applyBorder="1" applyAlignment="1">
      <alignment horizontal="center" vertical="top" wrapText="1"/>
    </xf>
    <xf numFmtId="0" fontId="3" fillId="27" borderId="77" xfId="0" applyFont="1" applyFill="1" applyBorder="1" applyAlignment="1">
      <alignment vertical="top"/>
    </xf>
    <xf numFmtId="166" fontId="8" fillId="27" borderId="75" xfId="0" applyNumberFormat="1" applyFont="1" applyFill="1" applyBorder="1" applyAlignment="1">
      <alignment horizontal="center" vertical="top" wrapText="1"/>
    </xf>
    <xf numFmtId="165" fontId="8" fillId="27" borderId="75" xfId="0" applyNumberFormat="1" applyFont="1" applyFill="1" applyBorder="1" applyAlignment="1">
      <alignment horizontal="left" vertical="top" wrapText="1"/>
    </xf>
    <xf numFmtId="165" fontId="8" fillId="27" borderId="75" xfId="0" applyNumberFormat="1" applyFont="1" applyFill="1" applyBorder="1" applyAlignment="1">
      <alignment horizontal="center" vertical="top" wrapText="1"/>
    </xf>
    <xf numFmtId="0" fontId="8" fillId="27" borderId="75" xfId="0" applyFont="1" applyFill="1" applyBorder="1" applyAlignment="1">
      <alignment horizontal="center" vertical="top" wrapText="1"/>
    </xf>
    <xf numFmtId="179" fontId="8" fillId="27" borderId="75" xfId="0" applyNumberFormat="1" applyFont="1" applyFill="1" applyBorder="1" applyAlignment="1">
      <alignment horizontal="right" vertical="top"/>
    </xf>
    <xf numFmtId="167" fontId="8" fillId="27" borderId="75" xfId="0" applyNumberFormat="1" applyFont="1" applyFill="1" applyBorder="1" applyAlignment="1">
      <alignment vertical="top"/>
    </xf>
    <xf numFmtId="166" fontId="8" fillId="2" borderId="74" xfId="0" applyNumberFormat="1" applyFont="1" applyBorder="1" applyAlignment="1">
      <alignment horizontal="center" vertical="top" wrapText="1"/>
    </xf>
    <xf numFmtId="166" fontId="8" fillId="2" borderId="74" xfId="0" applyNumberFormat="1" applyFont="1" applyBorder="1" applyAlignment="1">
      <alignment horizontal="right" vertical="top" wrapText="1"/>
    </xf>
    <xf numFmtId="165" fontId="5" fillId="2" borderId="74" xfId="0" applyNumberFormat="1" applyFont="1" applyBorder="1" applyAlignment="1">
      <alignment horizontal="left" vertical="top" wrapText="1"/>
    </xf>
    <xf numFmtId="1" fontId="51" fillId="2" borderId="0" xfId="0" applyNumberFormat="1" applyFont="1" applyAlignment="1">
      <alignment horizontal="left" vertical="top" wrapText="1"/>
    </xf>
    <xf numFmtId="0" fontId="52" fillId="2" borderId="0" xfId="0" applyFont="1" applyAlignment="1">
      <alignment horizontal="left" vertical="top"/>
    </xf>
    <xf numFmtId="0" fontId="51" fillId="25" borderId="0" xfId="0" applyFont="1" applyFill="1" applyAlignment="1">
      <alignment vertical="top" wrapText="1"/>
    </xf>
    <xf numFmtId="0" fontId="52" fillId="2" borderId="0" xfId="0" applyFont="1" applyAlignment="1">
      <alignment vertical="top" wrapText="1"/>
    </xf>
    <xf numFmtId="0" fontId="51" fillId="25" borderId="0" xfId="0" applyFont="1" applyFill="1" applyAlignment="1">
      <alignment horizontal="left" vertical="top" wrapText="1"/>
    </xf>
    <xf numFmtId="0" fontId="0" fillId="2" borderId="0" xfId="0" applyAlignment="1">
      <alignment vertical="top" wrapText="1"/>
    </xf>
    <xf numFmtId="0" fontId="58" fillId="25" borderId="0" xfId="0" applyFont="1" applyFill="1" applyAlignment="1">
      <alignment horizontal="center" vertical="center"/>
    </xf>
    <xf numFmtId="0" fontId="8" fillId="2" borderId="0" xfId="0" applyFont="1"/>
    <xf numFmtId="0" fontId="51" fillId="2" borderId="0" xfId="0" applyFont="1" applyAlignment="1">
      <alignment vertical="top" wrapText="1"/>
    </xf>
    <xf numFmtId="0" fontId="56" fillId="25" borderId="0" xfId="0" applyFont="1" applyFill="1" applyAlignment="1">
      <alignment horizontal="left" vertical="top" wrapText="1"/>
    </xf>
    <xf numFmtId="0" fontId="57" fillId="2" borderId="0" xfId="0" applyFont="1" applyAlignment="1">
      <alignment vertical="top" wrapText="1"/>
    </xf>
    <xf numFmtId="1" fontId="51" fillId="2" borderId="0" xfId="0" applyNumberFormat="1" applyFont="1" applyAlignment="1">
      <alignment vertical="top" wrapText="1"/>
    </xf>
    <xf numFmtId="1" fontId="7" fillId="2" borderId="20" xfId="0" applyNumberFormat="1" applyFont="1" applyBorder="1" applyAlignment="1">
      <alignment horizontal="left" vertical="center" wrapText="1"/>
    </xf>
    <xf numFmtId="0" fontId="0" fillId="2" borderId="0" xfId="0" applyAlignment="1">
      <alignment vertical="center" wrapText="1"/>
    </xf>
    <xf numFmtId="0" fontId="0" fillId="2" borderId="41" xfId="0" applyBorder="1" applyAlignment="1">
      <alignment vertical="center" wrapText="1"/>
    </xf>
    <xf numFmtId="1" fontId="7" fillId="2" borderId="20" xfId="81" applyNumberFormat="1" applyFont="1" applyBorder="1" applyAlignment="1">
      <alignment horizontal="left" vertical="center" wrapText="1"/>
    </xf>
    <xf numFmtId="0" fontId="8" fillId="2" borderId="0" xfId="81" applyAlignment="1">
      <alignment vertical="center" wrapText="1"/>
    </xf>
    <xf numFmtId="0" fontId="8" fillId="2" borderId="41" xfId="81" applyBorder="1" applyAlignment="1">
      <alignment vertical="center" wrapText="1"/>
    </xf>
    <xf numFmtId="1" fontId="7" fillId="2" borderId="36" xfId="81" applyNumberFormat="1" applyFont="1" applyBorder="1" applyAlignment="1">
      <alignment horizontal="left" vertical="center" wrapText="1"/>
    </xf>
    <xf numFmtId="0" fontId="8" fillId="2" borderId="37" xfId="81" applyBorder="1" applyAlignment="1">
      <alignment vertical="center" wrapText="1"/>
    </xf>
    <xf numFmtId="0" fontId="8" fillId="2" borderId="38" xfId="81" applyBorder="1" applyAlignment="1">
      <alignment vertical="center" wrapText="1"/>
    </xf>
    <xf numFmtId="0" fontId="61" fillId="2" borderId="52" xfId="0" applyFont="1" applyBorder="1" applyAlignment="1">
      <alignment vertical="center"/>
    </xf>
    <xf numFmtId="0" fontId="0" fillId="2" borderId="53" xfId="0" applyBorder="1" applyAlignment="1">
      <alignment vertical="center"/>
    </xf>
    <xf numFmtId="1" fontId="7" fillId="2" borderId="36" xfId="0" applyNumberFormat="1" applyFont="1" applyBorder="1" applyAlignment="1">
      <alignment horizontal="left" vertical="center" wrapText="1"/>
    </xf>
    <xf numFmtId="0" fontId="0" fillId="2" borderId="37" xfId="0" applyBorder="1" applyAlignment="1">
      <alignment vertical="center" wrapText="1"/>
    </xf>
    <xf numFmtId="0" fontId="0" fillId="2" borderId="38" xfId="0" applyBorder="1" applyAlignment="1">
      <alignment vertical="center" wrapText="1"/>
    </xf>
    <xf numFmtId="1" fontId="4" fillId="2" borderId="42" xfId="0" applyNumberFormat="1" applyFont="1" applyBorder="1" applyAlignment="1">
      <alignment horizontal="left" vertical="center" wrapText="1"/>
    </xf>
    <xf numFmtId="0" fontId="0" fillId="2" borderId="43" xfId="0" applyBorder="1" applyAlignment="1">
      <alignment vertical="center" wrapText="1"/>
    </xf>
    <xf numFmtId="0" fontId="0" fillId="2" borderId="44" xfId="0" applyBorder="1" applyAlignment="1">
      <alignment vertical="center" wrapText="1"/>
    </xf>
    <xf numFmtId="0" fontId="0" fillId="2" borderId="39" xfId="0" applyBorder="1"/>
    <xf numFmtId="0" fontId="0" fillId="2" borderId="40" xfId="0" applyBorder="1"/>
    <xf numFmtId="164" fontId="0" fillId="2" borderId="33" xfId="0" applyNumberFormat="1" applyBorder="1" applyAlignment="1">
      <alignment horizontal="center"/>
    </xf>
    <xf numFmtId="0" fontId="0" fillId="2" borderId="59" xfId="0" applyBorder="1"/>
    <xf numFmtId="1" fontId="7" fillId="27" borderId="61" xfId="0" applyNumberFormat="1" applyFont="1" applyFill="1" applyBorder="1" applyAlignment="1">
      <alignment horizontal="left" vertical="center" wrapText="1"/>
    </xf>
    <xf numFmtId="0" fontId="0" fillId="27" borderId="62" xfId="0" applyFill="1" applyBorder="1" applyAlignment="1">
      <alignment vertical="center" wrapText="1"/>
    </xf>
    <xf numFmtId="0" fontId="0" fillId="27" borderId="63" xfId="0" applyFill="1" applyBorder="1" applyAlignment="1">
      <alignment vertical="center" wrapText="1"/>
    </xf>
    <xf numFmtId="0" fontId="61" fillId="2" borderId="57" xfId="0" applyFont="1" applyBorder="1" applyAlignment="1">
      <alignment vertical="center" wrapText="1"/>
    </xf>
    <xf numFmtId="0" fontId="0" fillId="2" borderId="17" xfId="0" applyBorder="1" applyAlignment="1">
      <alignment vertical="center" wrapText="1"/>
    </xf>
    <xf numFmtId="0" fontId="0" fillId="2" borderId="18" xfId="0" applyBorder="1" applyAlignment="1">
      <alignment vertical="center" wrapText="1"/>
    </xf>
    <xf numFmtId="1" fontId="4" fillId="2" borderId="36" xfId="0" applyNumberFormat="1" applyFont="1" applyBorder="1" applyAlignment="1">
      <alignment horizontal="left" vertical="center" wrapText="1"/>
    </xf>
    <xf numFmtId="0" fontId="61" fillId="26" borderId="31" xfId="0" applyFont="1" applyFill="1" applyBorder="1" applyAlignment="1">
      <alignment vertical="top" wrapText="1"/>
    </xf>
    <xf numFmtId="0" fontId="0" fillId="26" borderId="34" xfId="0" applyFill="1" applyBorder="1" applyAlignment="1">
      <alignment wrapText="1"/>
    </xf>
    <xf numFmtId="0" fontId="0" fillId="26" borderId="35" xfId="0" applyFill="1" applyBorder="1" applyAlignment="1">
      <alignment wrapText="1"/>
    </xf>
    <xf numFmtId="1" fontId="7" fillId="26" borderId="20" xfId="0" applyNumberFormat="1" applyFont="1" applyFill="1" applyBorder="1" applyAlignment="1">
      <alignment horizontal="left" vertical="center" wrapText="1"/>
    </xf>
    <xf numFmtId="0" fontId="0" fillId="26" borderId="0" xfId="0" applyFill="1" applyAlignment="1">
      <alignment vertical="center" wrapText="1"/>
    </xf>
    <xf numFmtId="0" fontId="0" fillId="26" borderId="41" xfId="0" applyFill="1" applyBorder="1" applyAlignment="1">
      <alignment vertical="center" wrapText="1"/>
    </xf>
    <xf numFmtId="0" fontId="61" fillId="2" borderId="31" xfId="0" applyFont="1" applyBorder="1" applyAlignment="1">
      <alignment vertical="top"/>
    </xf>
    <xf numFmtId="0" fontId="0" fillId="2" borderId="34" xfId="0" applyBorder="1"/>
    <xf numFmtId="0" fontId="0" fillId="2" borderId="35" xfId="0" applyBorder="1"/>
    <xf numFmtId="167" fontId="8" fillId="26" borderId="74" xfId="0" applyNumberFormat="1" applyFont="1" applyFill="1" applyBorder="1" applyAlignment="1" applyProtection="1">
      <alignment vertical="center"/>
      <protection locked="0"/>
    </xf>
    <xf numFmtId="167" fontId="8" fillId="26" borderId="74" xfId="0" applyNumberFormat="1" applyFont="1" applyFill="1" applyBorder="1" applyAlignment="1" applyProtection="1">
      <alignment vertical="top"/>
      <protection locked="0"/>
    </xf>
    <xf numFmtId="179" fontId="8" fillId="2" borderId="74" xfId="0" applyNumberFormat="1" applyFont="1" applyBorder="1" applyAlignment="1">
      <alignment horizontal="right" vertical="top"/>
    </xf>
    <xf numFmtId="167" fontId="8" fillId="26" borderId="74" xfId="0" applyNumberFormat="1" applyFont="1" applyFill="1" applyBorder="1" applyAlignment="1">
      <alignment vertical="top"/>
    </xf>
    <xf numFmtId="0" fontId="8" fillId="2" borderId="74" xfId="0" applyNumberFormat="1" applyFont="1" applyBorder="1" applyAlignment="1">
      <alignment horizontal="right" vertical="top"/>
    </xf>
  </cellXfs>
  <cellStyles count="11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BigLine" xfId="26" xr:uid="{00000000-0005-0000-0000-000019000000}"/>
    <cellStyle name="BigLine 2" xfId="27" xr:uid="{00000000-0005-0000-0000-00001A000000}"/>
    <cellStyle name="Blank" xfId="28" xr:uid="{00000000-0005-0000-0000-00001B000000}"/>
    <cellStyle name="Blank 2" xfId="29" xr:uid="{00000000-0005-0000-0000-00001C000000}"/>
    <cellStyle name="Blank 3" xfId="30" xr:uid="{00000000-0005-0000-0000-00001D000000}"/>
    <cellStyle name="BLine" xfId="31" xr:uid="{00000000-0005-0000-0000-00001E000000}"/>
    <cellStyle name="BLine 2" xfId="32" xr:uid="{00000000-0005-0000-0000-00001F000000}"/>
    <cellStyle name="C2" xfId="33" xr:uid="{00000000-0005-0000-0000-000020000000}"/>
    <cellStyle name="C2 2" xfId="34" xr:uid="{00000000-0005-0000-0000-000021000000}"/>
    <cellStyle name="C2 3" xfId="35" xr:uid="{00000000-0005-0000-0000-000022000000}"/>
    <cellStyle name="C2Sctn" xfId="36" xr:uid="{00000000-0005-0000-0000-000023000000}"/>
    <cellStyle name="C2Sctn 2" xfId="37" xr:uid="{00000000-0005-0000-0000-000024000000}"/>
    <cellStyle name="C3" xfId="38" xr:uid="{00000000-0005-0000-0000-000025000000}"/>
    <cellStyle name="C3 2" xfId="39" xr:uid="{00000000-0005-0000-0000-000026000000}"/>
    <cellStyle name="C3 3" xfId="40" xr:uid="{00000000-0005-0000-0000-000027000000}"/>
    <cellStyle name="C3Rem" xfId="41" xr:uid="{00000000-0005-0000-0000-000028000000}"/>
    <cellStyle name="C3Rem 2" xfId="42" xr:uid="{00000000-0005-0000-0000-000029000000}"/>
    <cellStyle name="C3Rem 3" xfId="43" xr:uid="{00000000-0005-0000-0000-00002A000000}"/>
    <cellStyle name="C3Sctn" xfId="44" xr:uid="{00000000-0005-0000-0000-00002B000000}"/>
    <cellStyle name="C3Sctn 2" xfId="45" xr:uid="{00000000-0005-0000-0000-00002C000000}"/>
    <cellStyle name="C4" xfId="46" xr:uid="{00000000-0005-0000-0000-00002D000000}"/>
    <cellStyle name="C4 2" xfId="47" xr:uid="{00000000-0005-0000-0000-00002E000000}"/>
    <cellStyle name="C4 3" xfId="48" xr:uid="{00000000-0005-0000-0000-00002F000000}"/>
    <cellStyle name="C5" xfId="49" xr:uid="{00000000-0005-0000-0000-000030000000}"/>
    <cellStyle name="C5 2" xfId="50" xr:uid="{00000000-0005-0000-0000-000031000000}"/>
    <cellStyle name="C5 3" xfId="51" xr:uid="{00000000-0005-0000-0000-000032000000}"/>
    <cellStyle name="C6" xfId="52" xr:uid="{00000000-0005-0000-0000-000033000000}"/>
    <cellStyle name="C6 2" xfId="53" xr:uid="{00000000-0005-0000-0000-000034000000}"/>
    <cellStyle name="C6 3" xfId="54" xr:uid="{00000000-0005-0000-0000-000035000000}"/>
    <cellStyle name="C7" xfId="55" xr:uid="{00000000-0005-0000-0000-000036000000}"/>
    <cellStyle name="C7 2" xfId="56" xr:uid="{00000000-0005-0000-0000-000037000000}"/>
    <cellStyle name="C7 3" xfId="57" xr:uid="{00000000-0005-0000-0000-000038000000}"/>
    <cellStyle name="C7Create" xfId="58" xr:uid="{00000000-0005-0000-0000-000039000000}"/>
    <cellStyle name="C7Create 2" xfId="59" xr:uid="{00000000-0005-0000-0000-00003A000000}"/>
    <cellStyle name="C7Create 3" xfId="60" xr:uid="{00000000-0005-0000-0000-00003B000000}"/>
    <cellStyle name="C8" xfId="61" xr:uid="{00000000-0005-0000-0000-00003C000000}"/>
    <cellStyle name="C8 2" xfId="62" xr:uid="{00000000-0005-0000-0000-00003D000000}"/>
    <cellStyle name="C8 3" xfId="63" xr:uid="{00000000-0005-0000-0000-00003E000000}"/>
    <cellStyle name="C8Sctn" xfId="64" xr:uid="{00000000-0005-0000-0000-00003F000000}"/>
    <cellStyle name="C8Sctn 2" xfId="65" xr:uid="{00000000-0005-0000-0000-000040000000}"/>
    <cellStyle name="Calculation 2" xfId="66" xr:uid="{00000000-0005-0000-0000-000041000000}"/>
    <cellStyle name="Check Cell 2" xfId="67" xr:uid="{00000000-0005-0000-0000-000042000000}"/>
    <cellStyle name="Continued" xfId="68" xr:uid="{00000000-0005-0000-0000-000043000000}"/>
    <cellStyle name="Continued 2" xfId="69" xr:uid="{00000000-0005-0000-0000-000044000000}"/>
    <cellStyle name="Continued 3" xfId="70" xr:uid="{00000000-0005-0000-0000-000045000000}"/>
    <cellStyle name="Explanatory Text 2" xfId="71" xr:uid="{00000000-0005-0000-0000-000046000000}"/>
    <cellStyle name="Form B" xfId="109" xr:uid="{E158E548-B805-43D4-B5F0-DE0F0B68774C}"/>
    <cellStyle name="Good 2" xfId="72" xr:uid="{00000000-0005-0000-0000-000047000000}"/>
    <cellStyle name="Heading 1 2" xfId="73" xr:uid="{00000000-0005-0000-0000-000048000000}"/>
    <cellStyle name="Heading 2 2" xfId="74" xr:uid="{00000000-0005-0000-0000-000049000000}"/>
    <cellStyle name="Heading 3 2" xfId="75" xr:uid="{00000000-0005-0000-0000-00004A000000}"/>
    <cellStyle name="Heading 4 2" xfId="76" xr:uid="{00000000-0005-0000-0000-00004B000000}"/>
    <cellStyle name="Input 2" xfId="77" xr:uid="{00000000-0005-0000-0000-00004C000000}"/>
    <cellStyle name="Linked Cell 2" xfId="78" xr:uid="{00000000-0005-0000-0000-00004D000000}"/>
    <cellStyle name="Neutral 2" xfId="79" xr:uid="{00000000-0005-0000-0000-00004E000000}"/>
    <cellStyle name="Normal" xfId="0" builtinId="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te 2" xfId="84" xr:uid="{00000000-0005-0000-0000-000054000000}"/>
    <cellStyle name="Null" xfId="85" xr:uid="{00000000-0005-0000-0000-000055000000}"/>
    <cellStyle name="Null 2" xfId="86" xr:uid="{00000000-0005-0000-0000-000056000000}"/>
    <cellStyle name="Output 2" xfId="87" xr:uid="{00000000-0005-0000-0000-000057000000}"/>
    <cellStyle name="Regular" xfId="88" xr:uid="{00000000-0005-0000-0000-000058000000}"/>
    <cellStyle name="Regular 2" xfId="89" xr:uid="{00000000-0005-0000-0000-000059000000}"/>
    <cellStyle name="Title 2" xfId="90" xr:uid="{00000000-0005-0000-0000-00005A000000}"/>
    <cellStyle name="TitleA" xfId="91" xr:uid="{00000000-0005-0000-0000-00005B000000}"/>
    <cellStyle name="TitleA 2" xfId="92" xr:uid="{00000000-0005-0000-0000-00005C000000}"/>
    <cellStyle name="TitleC" xfId="93" xr:uid="{00000000-0005-0000-0000-00005D000000}"/>
    <cellStyle name="TitleC 2" xfId="94" xr:uid="{00000000-0005-0000-0000-00005E000000}"/>
    <cellStyle name="TitleE8" xfId="95" xr:uid="{00000000-0005-0000-0000-00005F000000}"/>
    <cellStyle name="TitleE8 2" xfId="96" xr:uid="{00000000-0005-0000-0000-000060000000}"/>
    <cellStyle name="TitleE8x" xfId="97" xr:uid="{00000000-0005-0000-0000-000061000000}"/>
    <cellStyle name="TitleE8x 2" xfId="98" xr:uid="{00000000-0005-0000-0000-000062000000}"/>
    <cellStyle name="TitleF" xfId="99" xr:uid="{00000000-0005-0000-0000-000063000000}"/>
    <cellStyle name="TitleF 2" xfId="100" xr:uid="{00000000-0005-0000-0000-000064000000}"/>
    <cellStyle name="TitleT" xfId="101" xr:uid="{00000000-0005-0000-0000-000065000000}"/>
    <cellStyle name="TitleT 2" xfId="102" xr:uid="{00000000-0005-0000-0000-000066000000}"/>
    <cellStyle name="TitleYC89" xfId="103" xr:uid="{00000000-0005-0000-0000-000067000000}"/>
    <cellStyle name="TitleYC89 2" xfId="104" xr:uid="{00000000-0005-0000-0000-000068000000}"/>
    <cellStyle name="TitleZ" xfId="105" xr:uid="{00000000-0005-0000-0000-000069000000}"/>
    <cellStyle name="TitleZ 2" xfId="106" xr:uid="{00000000-0005-0000-0000-00006A000000}"/>
    <cellStyle name="Total 2" xfId="107" xr:uid="{00000000-0005-0000-0000-00006B000000}"/>
    <cellStyle name="Warning Text 2" xfId="108" xr:uid="{00000000-0005-0000-0000-00006C000000}"/>
  </cellStyles>
  <dxfs count="190">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wsponline.sharepoint.com/sites/CA-Hwys-Roads-MB/Shared%20Documents/04%20Urban%20Roads%20Group/05%20City%20of%20Winnipeg/01%20Form%20B%20and%20Prices/2025%20Form%20B%20and%202024%20Prices/2025%20Blank_Form%20B.xlsx" TargetMode="External"/><Relationship Id="rId1" Type="http://schemas.openxmlformats.org/officeDocument/2006/relationships/externalLinkPath" Target="https://wsponline.sharepoint.com/sites/CA-Hwys-Roads-MB/Shared%20Documents/04%20Urban%20Roads%20Group/05%20City%20of%20Winnipeg/01%20Form%20B%20and%20Prices/2025%20Form%20B%20and%202024%20Prices/2025%20Blank_Form%20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view="pageBreakPreview" zoomScaleNormal="100" workbookViewId="0">
      <selection activeCell="B2" sqref="B2:I2"/>
    </sheetView>
  </sheetViews>
  <sheetFormatPr defaultColWidth="8.77734375" defaultRowHeight="15" x14ac:dyDescent="0.2"/>
  <cols>
    <col min="1" max="1" width="4" style="33" customWidth="1"/>
    <col min="2" max="2" width="8.77734375" style="33"/>
    <col min="3" max="3" width="12" style="33" customWidth="1"/>
    <col min="4" max="4" width="10.44140625" style="33" customWidth="1"/>
    <col min="5" max="5" width="8.77734375" style="33"/>
    <col min="6" max="6" width="11.44140625" style="33" customWidth="1"/>
    <col min="7" max="7" width="11" style="33" customWidth="1"/>
    <col min="8" max="8" width="11.33203125" style="33" customWidth="1"/>
    <col min="9" max="9" width="9.88671875" style="33" customWidth="1"/>
    <col min="10" max="16384" width="8.77734375" style="33"/>
  </cols>
  <sheetData>
    <row r="1" spans="1:9" ht="38.450000000000003" customHeight="1" x14ac:dyDescent="0.2">
      <c r="A1" s="216" t="s">
        <v>0</v>
      </c>
      <c r="B1" s="217"/>
      <c r="C1" s="217"/>
      <c r="D1" s="217"/>
      <c r="E1" s="217"/>
      <c r="F1" s="217"/>
      <c r="G1" s="217"/>
      <c r="H1" s="217"/>
      <c r="I1" s="217"/>
    </row>
    <row r="2" spans="1:9" ht="20.45" customHeight="1" x14ac:dyDescent="0.2">
      <c r="A2" s="53">
        <v>1</v>
      </c>
      <c r="B2" s="218" t="s">
        <v>1</v>
      </c>
      <c r="C2" s="218"/>
      <c r="D2" s="218"/>
      <c r="E2" s="218"/>
      <c r="F2" s="218"/>
      <c r="G2" s="218"/>
      <c r="H2" s="218"/>
      <c r="I2" s="218"/>
    </row>
    <row r="3" spans="1:9" ht="34.9" customHeight="1" x14ac:dyDescent="0.2">
      <c r="A3" s="53">
        <v>2</v>
      </c>
      <c r="B3" s="218" t="s">
        <v>2</v>
      </c>
      <c r="C3" s="218"/>
      <c r="D3" s="218"/>
      <c r="E3" s="218"/>
      <c r="F3" s="218"/>
      <c r="G3" s="218"/>
      <c r="H3" s="218"/>
      <c r="I3" s="218"/>
    </row>
    <row r="4" spans="1:9" ht="19.5" customHeight="1" x14ac:dyDescent="0.2">
      <c r="A4" s="53">
        <v>3</v>
      </c>
      <c r="B4" s="218" t="s">
        <v>3</v>
      </c>
      <c r="C4" s="218"/>
      <c r="D4" s="218"/>
      <c r="E4" s="218"/>
      <c r="F4" s="218"/>
      <c r="G4" s="218"/>
      <c r="H4" s="218"/>
      <c r="I4" s="218"/>
    </row>
    <row r="5" spans="1:9" ht="34.9" customHeight="1" x14ac:dyDescent="0.2">
      <c r="A5" s="53">
        <v>4</v>
      </c>
      <c r="B5" s="218" t="s">
        <v>4</v>
      </c>
      <c r="C5" s="218"/>
      <c r="D5" s="218"/>
      <c r="E5" s="218"/>
      <c r="F5" s="218"/>
      <c r="G5" s="218"/>
      <c r="H5" s="218"/>
      <c r="I5" s="218"/>
    </row>
    <row r="6" spans="1:9" ht="19.899999999999999" customHeight="1" x14ac:dyDescent="0.2">
      <c r="A6" s="53">
        <v>5</v>
      </c>
      <c r="B6" s="214" t="s">
        <v>5</v>
      </c>
      <c r="C6" s="213"/>
      <c r="D6" s="213"/>
      <c r="E6" s="213"/>
      <c r="F6" s="213"/>
      <c r="G6" s="213"/>
      <c r="H6" s="213"/>
      <c r="I6" s="213"/>
    </row>
    <row r="7" spans="1:9" ht="19.899999999999999" customHeight="1" x14ac:dyDescent="0.2">
      <c r="A7" s="53">
        <v>6</v>
      </c>
      <c r="B7" s="214" t="s">
        <v>6</v>
      </c>
      <c r="C7" s="213"/>
      <c r="D7" s="213"/>
      <c r="E7" s="213"/>
      <c r="F7" s="213"/>
      <c r="G7" s="213"/>
      <c r="H7" s="213"/>
      <c r="I7" s="213"/>
    </row>
    <row r="8" spans="1:9" ht="28.9" customHeight="1" x14ac:dyDescent="0.2">
      <c r="A8" s="53">
        <v>7</v>
      </c>
      <c r="B8" s="214" t="s">
        <v>7</v>
      </c>
      <c r="C8" s="213"/>
      <c r="D8" s="213"/>
      <c r="E8" s="213"/>
      <c r="F8" s="213"/>
      <c r="G8" s="213"/>
      <c r="H8" s="213"/>
      <c r="I8" s="213"/>
    </row>
    <row r="9" spans="1:9" ht="19.899999999999999" customHeight="1" x14ac:dyDescent="0.2">
      <c r="A9" s="53">
        <v>8</v>
      </c>
      <c r="B9" s="214" t="s">
        <v>8</v>
      </c>
      <c r="C9" s="213"/>
      <c r="D9" s="213"/>
      <c r="E9" s="213"/>
      <c r="F9" s="213"/>
      <c r="G9" s="213"/>
      <c r="H9" s="213"/>
      <c r="I9" s="213"/>
    </row>
    <row r="10" spans="1:9" ht="48.75" customHeight="1" x14ac:dyDescent="0.2">
      <c r="A10" s="53"/>
      <c r="B10" s="219" t="s">
        <v>9</v>
      </c>
      <c r="C10" s="220"/>
      <c r="D10" s="220"/>
      <c r="E10" s="220"/>
      <c r="F10" s="220"/>
      <c r="G10" s="220"/>
      <c r="H10" s="220"/>
      <c r="I10" s="220"/>
    </row>
    <row r="11" spans="1:9" ht="34.15" customHeight="1" x14ac:dyDescent="0.2">
      <c r="A11" s="53">
        <v>9</v>
      </c>
      <c r="B11" s="212" t="s">
        <v>10</v>
      </c>
      <c r="C11" s="213"/>
      <c r="D11" s="213"/>
      <c r="E11" s="213"/>
      <c r="F11" s="213"/>
      <c r="G11" s="213"/>
      <c r="H11" s="213"/>
      <c r="I11" s="213"/>
    </row>
    <row r="12" spans="1:9" ht="20.45" customHeight="1" x14ac:dyDescent="0.2">
      <c r="A12" s="53">
        <v>10</v>
      </c>
      <c r="B12" s="212" t="s">
        <v>11</v>
      </c>
      <c r="C12" s="213"/>
      <c r="D12" s="213"/>
      <c r="E12" s="213"/>
      <c r="F12" s="213"/>
      <c r="G12" s="213"/>
      <c r="H12" s="213"/>
      <c r="I12" s="213"/>
    </row>
    <row r="13" spans="1:9" ht="46.15" customHeight="1" x14ac:dyDescent="0.2">
      <c r="A13" s="53">
        <v>11</v>
      </c>
      <c r="B13" s="212" t="s">
        <v>12</v>
      </c>
      <c r="C13" s="213"/>
      <c r="D13" s="213"/>
      <c r="E13" s="213"/>
      <c r="F13" s="213"/>
      <c r="G13" s="213"/>
      <c r="H13" s="213"/>
      <c r="I13" s="213"/>
    </row>
    <row r="14" spans="1:9" ht="24.75" customHeight="1" x14ac:dyDescent="0.2">
      <c r="A14" s="53">
        <v>12</v>
      </c>
      <c r="B14" s="212" t="s">
        <v>13</v>
      </c>
      <c r="C14" s="213"/>
      <c r="D14" s="213"/>
      <c r="E14" s="213"/>
      <c r="F14" s="213"/>
      <c r="G14" s="213"/>
      <c r="H14" s="213"/>
      <c r="I14" s="213"/>
    </row>
    <row r="15" spans="1:9" ht="25.9" customHeight="1" x14ac:dyDescent="0.2">
      <c r="A15" s="53">
        <v>13</v>
      </c>
      <c r="B15" s="221" t="s">
        <v>14</v>
      </c>
      <c r="C15" s="213"/>
      <c r="D15" s="213"/>
      <c r="E15" s="213"/>
      <c r="F15" s="213"/>
      <c r="G15" s="213"/>
      <c r="H15" s="213"/>
      <c r="I15" s="213"/>
    </row>
    <row r="16" spans="1:9" ht="19.899999999999999" customHeight="1" x14ac:dyDescent="0.2">
      <c r="A16" s="53">
        <v>14</v>
      </c>
      <c r="B16" s="212" t="s">
        <v>15</v>
      </c>
      <c r="C16" s="213"/>
      <c r="D16" s="213"/>
      <c r="E16" s="213"/>
      <c r="F16" s="213"/>
      <c r="G16" s="213"/>
      <c r="H16" s="213"/>
      <c r="I16" s="213"/>
    </row>
    <row r="17" spans="1:9" ht="49.15" customHeight="1" x14ac:dyDescent="0.2">
      <c r="A17" s="53">
        <v>15</v>
      </c>
      <c r="B17" s="212" t="s">
        <v>16</v>
      </c>
      <c r="C17" s="213"/>
      <c r="D17" s="213"/>
      <c r="E17" s="213"/>
      <c r="F17" s="213"/>
      <c r="G17" s="213"/>
      <c r="H17" s="213"/>
      <c r="I17" s="213"/>
    </row>
    <row r="18" spans="1:9" ht="46.9" customHeight="1" x14ac:dyDescent="0.2">
      <c r="A18" s="53">
        <v>16</v>
      </c>
      <c r="B18" s="212" t="s">
        <v>17</v>
      </c>
      <c r="C18" s="215"/>
      <c r="D18" s="215"/>
      <c r="E18" s="215"/>
      <c r="F18" s="215"/>
      <c r="G18" s="215"/>
      <c r="H18" s="215"/>
      <c r="I18" s="215"/>
    </row>
    <row r="19" spans="1:9" ht="46.9" customHeight="1" x14ac:dyDescent="0.2">
      <c r="A19" s="53">
        <v>17</v>
      </c>
      <c r="B19" s="212" t="s">
        <v>18</v>
      </c>
      <c r="C19" s="215"/>
      <c r="D19" s="215"/>
      <c r="E19" s="215"/>
      <c r="F19" s="215"/>
      <c r="G19" s="215"/>
      <c r="H19" s="215"/>
      <c r="I19" s="215"/>
    </row>
    <row r="20" spans="1:9" ht="24.75" customHeight="1" x14ac:dyDescent="0.2">
      <c r="A20" s="53">
        <v>17</v>
      </c>
      <c r="B20" s="212" t="s">
        <v>19</v>
      </c>
      <c r="C20" s="213"/>
      <c r="D20" s="213"/>
      <c r="E20" s="213"/>
      <c r="F20" s="213"/>
      <c r="G20" s="213"/>
      <c r="H20" s="213"/>
      <c r="I20" s="213"/>
    </row>
    <row r="21" spans="1:9" ht="22.15" customHeight="1" x14ac:dyDescent="0.2">
      <c r="A21" s="53">
        <v>18</v>
      </c>
      <c r="B21" s="212" t="s">
        <v>20</v>
      </c>
      <c r="C21" s="213"/>
      <c r="D21" s="213"/>
      <c r="E21" s="213"/>
      <c r="F21" s="213"/>
      <c r="G21" s="213"/>
      <c r="H21" s="213"/>
      <c r="I21" s="213"/>
    </row>
    <row r="22" spans="1:9" ht="22.15" customHeight="1" x14ac:dyDescent="0.2">
      <c r="A22" s="53">
        <v>19</v>
      </c>
      <c r="B22" s="212" t="s">
        <v>21</v>
      </c>
      <c r="C22" s="213"/>
      <c r="D22" s="213"/>
      <c r="E22" s="213"/>
      <c r="F22" s="213"/>
      <c r="G22" s="213"/>
      <c r="H22" s="213"/>
      <c r="I22" s="213"/>
    </row>
    <row r="23" spans="1:9" ht="40.9" customHeight="1" x14ac:dyDescent="0.2">
      <c r="A23" s="53">
        <v>20</v>
      </c>
      <c r="B23" s="212" t="s">
        <v>22</v>
      </c>
      <c r="C23" s="213"/>
      <c r="D23" s="213"/>
      <c r="E23" s="213"/>
      <c r="F23" s="213"/>
      <c r="G23" s="213"/>
      <c r="H23" s="213"/>
      <c r="I23" s="213"/>
    </row>
    <row r="24" spans="1:9" ht="33.6" customHeight="1" x14ac:dyDescent="0.2">
      <c r="A24" s="53">
        <v>21</v>
      </c>
      <c r="B24" s="210" t="s">
        <v>23</v>
      </c>
      <c r="C24" s="211"/>
      <c r="D24" s="211"/>
      <c r="E24" s="211"/>
      <c r="F24" s="211"/>
      <c r="G24" s="211"/>
      <c r="H24" s="211"/>
      <c r="I24" s="211"/>
    </row>
    <row r="25" spans="1:9" ht="17.45" customHeight="1" x14ac:dyDescent="0.2">
      <c r="A25" s="53">
        <v>22</v>
      </c>
      <c r="B25" s="210" t="s">
        <v>24</v>
      </c>
      <c r="C25" s="211"/>
      <c r="D25" s="211"/>
      <c r="E25" s="211"/>
      <c r="F25" s="211"/>
      <c r="G25" s="211"/>
      <c r="H25" s="211"/>
      <c r="I25" s="211"/>
    </row>
  </sheetData>
  <mergeCells count="25">
    <mergeCell ref="A1:I1"/>
    <mergeCell ref="B23:I23"/>
    <mergeCell ref="B9:I9"/>
    <mergeCell ref="B5:I5"/>
    <mergeCell ref="B13:I13"/>
    <mergeCell ref="B10:I10"/>
    <mergeCell ref="B11:I11"/>
    <mergeCell ref="B20:I20"/>
    <mergeCell ref="B12:I12"/>
    <mergeCell ref="B2:I2"/>
    <mergeCell ref="B3:I3"/>
    <mergeCell ref="B15:I15"/>
    <mergeCell ref="B6:I6"/>
    <mergeCell ref="B7:I7"/>
    <mergeCell ref="B4:I4"/>
    <mergeCell ref="B19:I19"/>
    <mergeCell ref="B25:I25"/>
    <mergeCell ref="B21:I21"/>
    <mergeCell ref="B17:I17"/>
    <mergeCell ref="B8:I8"/>
    <mergeCell ref="B14:I14"/>
    <mergeCell ref="B24:I24"/>
    <mergeCell ref="B16:I16"/>
    <mergeCell ref="B22:I22"/>
    <mergeCell ref="B18:I18"/>
  </mergeCells>
  <phoneticPr fontId="0" type="noConversion"/>
  <printOptions horizontalCentered="1" verticalCentered="1"/>
  <pageMargins left="0.29527559055118113" right="0.29527559055118113" top="0.39370078740157483" bottom="0.39370078740157483" header="0.19685039370078741" footer="0.19685039370078741"/>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0C9B1-BD42-4434-A23B-772F1C15A3AC}">
  <sheetPr>
    <tabColor theme="0"/>
    <pageSetUpPr autoPageBreaks="0" fitToPage="1"/>
  </sheetPr>
  <dimension ref="A1:I645"/>
  <sheetViews>
    <sheetView showZeros="0" tabSelected="1" showOutlineSymbols="0" view="pageBreakPreview" topLeftCell="B1" zoomScale="87" zoomScaleNormal="87" zoomScaleSheetLayoutView="87" workbookViewId="0">
      <selection activeCell="G9" sqref="G9"/>
    </sheetView>
  </sheetViews>
  <sheetFormatPr defaultColWidth="10.5546875" defaultRowHeight="15" x14ac:dyDescent="0.2"/>
  <cols>
    <col min="1" max="1" width="9.88671875" style="13" hidden="1" customWidth="1"/>
    <col min="2" max="2" width="8.77734375" style="6" customWidth="1"/>
    <col min="3" max="3" width="36.77734375" customWidth="1"/>
    <col min="4" max="4" width="12.77734375" style="15" customWidth="1"/>
    <col min="5" max="5" width="6.77734375" customWidth="1"/>
    <col min="6" max="6" width="11.77734375" customWidth="1"/>
    <col min="7" max="7" width="11.77734375" style="13" customWidth="1"/>
    <col min="8" max="8" width="16.77734375" style="13" customWidth="1"/>
  </cols>
  <sheetData>
    <row r="1" spans="1:8" ht="15.75" x14ac:dyDescent="0.2">
      <c r="A1" s="21"/>
      <c r="B1" s="19" t="s">
        <v>25</v>
      </c>
      <c r="C1" s="20"/>
      <c r="D1" s="20"/>
      <c r="E1" s="20"/>
      <c r="F1" s="20"/>
      <c r="G1" s="21"/>
      <c r="H1" s="20"/>
    </row>
    <row r="2" spans="1:8" x14ac:dyDescent="0.2">
      <c r="A2" s="18"/>
      <c r="B2" s="7" t="s">
        <v>658</v>
      </c>
      <c r="C2" s="1"/>
      <c r="D2" s="186"/>
      <c r="E2" s="1"/>
      <c r="F2" s="1"/>
      <c r="G2" s="18"/>
      <c r="H2" s="1"/>
    </row>
    <row r="3" spans="1:8" x14ac:dyDescent="0.2">
      <c r="A3" s="9"/>
      <c r="B3" s="6" t="s">
        <v>26</v>
      </c>
      <c r="D3"/>
      <c r="G3" s="137"/>
      <c r="H3" s="155"/>
    </row>
    <row r="4" spans="1:8" x14ac:dyDescent="0.2">
      <c r="A4" s="37" t="s">
        <v>27</v>
      </c>
      <c r="B4" s="8" t="s">
        <v>28</v>
      </c>
      <c r="C4" s="3" t="s">
        <v>29</v>
      </c>
      <c r="D4" s="2" t="s">
        <v>30</v>
      </c>
      <c r="E4" s="4" t="s">
        <v>31</v>
      </c>
      <c r="F4" s="4" t="s">
        <v>32</v>
      </c>
      <c r="G4" s="10" t="s">
        <v>33</v>
      </c>
      <c r="H4" s="138" t="s">
        <v>34</v>
      </c>
    </row>
    <row r="5" spans="1:8" ht="15.75" thickBot="1" x14ac:dyDescent="0.25">
      <c r="A5" s="14"/>
      <c r="B5" s="27"/>
      <c r="C5" s="28"/>
      <c r="D5" s="29" t="s">
        <v>35</v>
      </c>
      <c r="E5" s="30"/>
      <c r="F5" s="31" t="s">
        <v>36</v>
      </c>
      <c r="G5" s="32"/>
      <c r="H5" s="139"/>
    </row>
    <row r="6" spans="1:8" ht="30" customHeight="1" thickTop="1" x14ac:dyDescent="0.2">
      <c r="A6" s="11"/>
      <c r="B6" s="256" t="s">
        <v>413</v>
      </c>
      <c r="C6" s="257"/>
      <c r="D6" s="257"/>
      <c r="E6" s="257"/>
      <c r="F6" s="258"/>
      <c r="G6" s="109"/>
      <c r="H6" s="140"/>
    </row>
    <row r="7" spans="1:8" s="25" customFormat="1" ht="36" customHeight="1" x14ac:dyDescent="0.2">
      <c r="A7" s="24"/>
      <c r="B7" s="103" t="s">
        <v>37</v>
      </c>
      <c r="C7" s="243" t="s">
        <v>397</v>
      </c>
      <c r="D7" s="244"/>
      <c r="E7" s="244"/>
      <c r="F7" s="245"/>
      <c r="G7" s="124"/>
      <c r="H7" s="141" t="s">
        <v>38</v>
      </c>
    </row>
    <row r="8" spans="1:8" ht="33" customHeight="1" x14ac:dyDescent="0.2">
      <c r="A8" s="11"/>
      <c r="B8" s="104"/>
      <c r="C8" s="105" t="s">
        <v>39</v>
      </c>
      <c r="D8" s="106"/>
      <c r="E8" s="107" t="s">
        <v>38</v>
      </c>
      <c r="F8" s="107" t="s">
        <v>38</v>
      </c>
      <c r="G8" s="108" t="s">
        <v>38</v>
      </c>
      <c r="H8" s="142"/>
    </row>
    <row r="9" spans="1:8" s="41" customFormat="1" ht="30" customHeight="1" x14ac:dyDescent="0.2">
      <c r="A9" s="40" t="s">
        <v>61</v>
      </c>
      <c r="B9" s="62" t="s">
        <v>467</v>
      </c>
      <c r="C9" s="63" t="s">
        <v>63</v>
      </c>
      <c r="D9" s="64" t="s">
        <v>43</v>
      </c>
      <c r="E9" s="65" t="s">
        <v>49</v>
      </c>
      <c r="F9" s="83">
        <v>1325</v>
      </c>
      <c r="G9" s="67"/>
      <c r="H9" s="68">
        <f t="shared" ref="H9" si="0">ROUND(G9*F9,2)</f>
        <v>0</v>
      </c>
    </row>
    <row r="10" spans="1:8" ht="33" customHeight="1" x14ac:dyDescent="0.2">
      <c r="A10" s="11"/>
      <c r="B10" s="54"/>
      <c r="C10" s="102" t="s">
        <v>81</v>
      </c>
      <c r="D10" s="55"/>
      <c r="E10" s="58"/>
      <c r="F10" s="55"/>
      <c r="G10" s="57"/>
      <c r="H10" s="143"/>
    </row>
    <row r="11" spans="1:8" s="41" customFormat="1" ht="30" customHeight="1" x14ac:dyDescent="0.2">
      <c r="A11" s="74" t="s">
        <v>89</v>
      </c>
      <c r="B11" s="189" t="s">
        <v>468</v>
      </c>
      <c r="C11" s="190" t="s">
        <v>91</v>
      </c>
      <c r="D11" s="191" t="s">
        <v>92</v>
      </c>
      <c r="E11" s="192"/>
      <c r="F11" s="193"/>
      <c r="G11" s="194"/>
      <c r="H11" s="195"/>
    </row>
    <row r="12" spans="1:8" s="41" customFormat="1" ht="33" customHeight="1" x14ac:dyDescent="0.2">
      <c r="A12" s="196" t="s">
        <v>94</v>
      </c>
      <c r="B12" s="207" t="s">
        <v>53</v>
      </c>
      <c r="C12" s="190" t="s">
        <v>95</v>
      </c>
      <c r="D12" s="191" t="s">
        <v>38</v>
      </c>
      <c r="E12" s="192" t="s">
        <v>49</v>
      </c>
      <c r="F12" s="193">
        <v>45</v>
      </c>
      <c r="G12" s="260"/>
      <c r="H12" s="195">
        <f>ROUND(G12*F12,2)</f>
        <v>0</v>
      </c>
    </row>
    <row r="13" spans="1:8" s="41" customFormat="1" ht="30" customHeight="1" x14ac:dyDescent="0.2">
      <c r="A13" s="196" t="s">
        <v>96</v>
      </c>
      <c r="B13" s="189" t="s">
        <v>41</v>
      </c>
      <c r="C13" s="190" t="s">
        <v>98</v>
      </c>
      <c r="D13" s="191" t="s">
        <v>99</v>
      </c>
      <c r="E13" s="192"/>
      <c r="F13" s="193"/>
      <c r="G13" s="194"/>
      <c r="H13" s="195"/>
    </row>
    <row r="14" spans="1:8" s="41" customFormat="1" ht="30" customHeight="1" x14ac:dyDescent="0.2">
      <c r="A14" s="196" t="s">
        <v>100</v>
      </c>
      <c r="B14" s="207" t="s">
        <v>53</v>
      </c>
      <c r="C14" s="190" t="s">
        <v>101</v>
      </c>
      <c r="D14" s="191" t="s">
        <v>38</v>
      </c>
      <c r="E14" s="192" t="s">
        <v>49</v>
      </c>
      <c r="F14" s="193">
        <v>5</v>
      </c>
      <c r="G14" s="260"/>
      <c r="H14" s="195">
        <f t="shared" ref="H14:H16" si="1">ROUND(G14*F14,2)</f>
        <v>0</v>
      </c>
    </row>
    <row r="15" spans="1:8" s="41" customFormat="1" ht="33" customHeight="1" x14ac:dyDescent="0.2">
      <c r="A15" s="196" t="s">
        <v>102</v>
      </c>
      <c r="B15" s="207" t="s">
        <v>55</v>
      </c>
      <c r="C15" s="190" t="s">
        <v>103</v>
      </c>
      <c r="D15" s="191" t="s">
        <v>38</v>
      </c>
      <c r="E15" s="192" t="s">
        <v>49</v>
      </c>
      <c r="F15" s="193">
        <v>55</v>
      </c>
      <c r="G15" s="260"/>
      <c r="H15" s="195">
        <f t="shared" si="1"/>
        <v>0</v>
      </c>
    </row>
    <row r="16" spans="1:8" s="41" customFormat="1" ht="33" customHeight="1" x14ac:dyDescent="0.2">
      <c r="A16" s="196" t="s">
        <v>104</v>
      </c>
      <c r="B16" s="207" t="s">
        <v>175</v>
      </c>
      <c r="C16" s="190" t="s">
        <v>105</v>
      </c>
      <c r="D16" s="191" t="s">
        <v>38</v>
      </c>
      <c r="E16" s="192" t="s">
        <v>49</v>
      </c>
      <c r="F16" s="193">
        <v>10</v>
      </c>
      <c r="G16" s="260"/>
      <c r="H16" s="195">
        <f t="shared" si="1"/>
        <v>0</v>
      </c>
    </row>
    <row r="17" spans="1:8" s="41" customFormat="1" ht="30" customHeight="1" x14ac:dyDescent="0.2">
      <c r="A17" s="196" t="s">
        <v>119</v>
      </c>
      <c r="B17" s="189" t="s">
        <v>46</v>
      </c>
      <c r="C17" s="190" t="s">
        <v>121</v>
      </c>
      <c r="D17" s="191" t="s">
        <v>92</v>
      </c>
      <c r="E17" s="192"/>
      <c r="F17" s="193"/>
      <c r="G17" s="194"/>
      <c r="H17" s="195"/>
    </row>
    <row r="18" spans="1:8" s="41" customFormat="1" ht="30" customHeight="1" x14ac:dyDescent="0.2">
      <c r="A18" s="196" t="s">
        <v>122</v>
      </c>
      <c r="B18" s="207" t="s">
        <v>53</v>
      </c>
      <c r="C18" s="190" t="s">
        <v>123</v>
      </c>
      <c r="D18" s="191" t="s">
        <v>38</v>
      </c>
      <c r="E18" s="192" t="s">
        <v>124</v>
      </c>
      <c r="F18" s="193">
        <v>85</v>
      </c>
      <c r="G18" s="260"/>
      <c r="H18" s="195">
        <f>ROUND(G18*F18,2)</f>
        <v>0</v>
      </c>
    </row>
    <row r="19" spans="1:8" s="41" customFormat="1" ht="30" customHeight="1" x14ac:dyDescent="0.2">
      <c r="A19" s="196" t="s">
        <v>125</v>
      </c>
      <c r="B19" s="189" t="s">
        <v>50</v>
      </c>
      <c r="C19" s="190" t="s">
        <v>127</v>
      </c>
      <c r="D19" s="191" t="s">
        <v>92</v>
      </c>
      <c r="E19" s="192"/>
      <c r="F19" s="193"/>
      <c r="G19" s="194"/>
      <c r="H19" s="195"/>
    </row>
    <row r="20" spans="1:8" s="41" customFormat="1" ht="30" customHeight="1" x14ac:dyDescent="0.2">
      <c r="A20" s="197" t="s">
        <v>128</v>
      </c>
      <c r="B20" s="207" t="s">
        <v>53</v>
      </c>
      <c r="C20" s="190" t="s">
        <v>129</v>
      </c>
      <c r="D20" s="191" t="s">
        <v>38</v>
      </c>
      <c r="E20" s="192" t="s">
        <v>124</v>
      </c>
      <c r="F20" s="193">
        <v>30</v>
      </c>
      <c r="G20" s="260"/>
      <c r="H20" s="195">
        <f>ROUND(G20*F20,2)</f>
        <v>0</v>
      </c>
    </row>
    <row r="21" spans="1:8" s="41" customFormat="1" ht="30" customHeight="1" x14ac:dyDescent="0.2">
      <c r="A21" s="196" t="s">
        <v>130</v>
      </c>
      <c r="B21" s="207" t="s">
        <v>55</v>
      </c>
      <c r="C21" s="190" t="s">
        <v>131</v>
      </c>
      <c r="D21" s="191" t="s">
        <v>38</v>
      </c>
      <c r="E21" s="192" t="s">
        <v>124</v>
      </c>
      <c r="F21" s="193">
        <v>95</v>
      </c>
      <c r="G21" s="260"/>
      <c r="H21" s="195">
        <f>ROUND(G21*F21,2)</f>
        <v>0</v>
      </c>
    </row>
    <row r="22" spans="1:8" s="41" customFormat="1" ht="30" customHeight="1" x14ac:dyDescent="0.2">
      <c r="A22" s="196" t="s">
        <v>147</v>
      </c>
      <c r="B22" s="189" t="s">
        <v>469</v>
      </c>
      <c r="C22" s="190" t="s">
        <v>148</v>
      </c>
      <c r="D22" s="191" t="s">
        <v>142</v>
      </c>
      <c r="E22" s="192"/>
      <c r="F22" s="193"/>
      <c r="G22" s="194"/>
      <c r="H22" s="195"/>
    </row>
    <row r="23" spans="1:8" s="41" customFormat="1" ht="30" customHeight="1" x14ac:dyDescent="0.2">
      <c r="A23" s="196" t="s">
        <v>149</v>
      </c>
      <c r="B23" s="207" t="s">
        <v>470</v>
      </c>
      <c r="C23" s="190" t="s">
        <v>150</v>
      </c>
      <c r="D23" s="191" t="s">
        <v>145</v>
      </c>
      <c r="E23" s="192"/>
      <c r="F23" s="193"/>
      <c r="G23" s="194"/>
      <c r="H23" s="195"/>
    </row>
    <row r="24" spans="1:8" s="41" customFormat="1" ht="30" customHeight="1" x14ac:dyDescent="0.2">
      <c r="A24" s="196" t="s">
        <v>151</v>
      </c>
      <c r="B24" s="208" t="s">
        <v>152</v>
      </c>
      <c r="C24" s="190" t="s">
        <v>153</v>
      </c>
      <c r="D24" s="191"/>
      <c r="E24" s="192" t="s">
        <v>49</v>
      </c>
      <c r="F24" s="193">
        <v>10</v>
      </c>
      <c r="G24" s="260"/>
      <c r="H24" s="195">
        <f>ROUND(G24*F24,2)</f>
        <v>0</v>
      </c>
    </row>
    <row r="25" spans="1:8" s="41" customFormat="1" ht="30" customHeight="1" x14ac:dyDescent="0.2">
      <c r="A25" s="196" t="s">
        <v>154</v>
      </c>
      <c r="B25" s="208" t="s">
        <v>155</v>
      </c>
      <c r="C25" s="190" t="s">
        <v>156</v>
      </c>
      <c r="D25" s="191"/>
      <c r="E25" s="192" t="s">
        <v>49</v>
      </c>
      <c r="F25" s="193">
        <v>75</v>
      </c>
      <c r="G25" s="260"/>
      <c r="H25" s="195">
        <f>ROUND(G25*F25,2)</f>
        <v>0</v>
      </c>
    </row>
    <row r="26" spans="1:8" s="41" customFormat="1" ht="30" customHeight="1" x14ac:dyDescent="0.2">
      <c r="A26" s="196" t="s">
        <v>157</v>
      </c>
      <c r="B26" s="208" t="s">
        <v>158</v>
      </c>
      <c r="C26" s="190" t="s">
        <v>159</v>
      </c>
      <c r="D26" s="191" t="s">
        <v>38</v>
      </c>
      <c r="E26" s="192" t="s">
        <v>49</v>
      </c>
      <c r="F26" s="193">
        <v>85</v>
      </c>
      <c r="G26" s="260"/>
      <c r="H26" s="195">
        <f>ROUND(G26*F26,2)</f>
        <v>0</v>
      </c>
    </row>
    <row r="27" spans="1:8" s="41" customFormat="1" ht="30" customHeight="1" x14ac:dyDescent="0.2">
      <c r="A27" s="196" t="s">
        <v>160</v>
      </c>
      <c r="B27" s="189" t="s">
        <v>52</v>
      </c>
      <c r="C27" s="190" t="s">
        <v>161</v>
      </c>
      <c r="D27" s="191" t="s">
        <v>135</v>
      </c>
      <c r="E27" s="192" t="s">
        <v>49</v>
      </c>
      <c r="F27" s="193">
        <v>15</v>
      </c>
      <c r="G27" s="260"/>
      <c r="H27" s="195">
        <f t="shared" ref="H27:H29" si="2">ROUND(G27*F27,2)</f>
        <v>0</v>
      </c>
    </row>
    <row r="28" spans="1:8" s="41" customFormat="1" ht="30" customHeight="1" x14ac:dyDescent="0.2">
      <c r="A28" s="196" t="s">
        <v>162</v>
      </c>
      <c r="B28" s="189" t="s">
        <v>471</v>
      </c>
      <c r="C28" s="190" t="s">
        <v>164</v>
      </c>
      <c r="D28" s="191" t="s">
        <v>135</v>
      </c>
      <c r="E28" s="192" t="s">
        <v>49</v>
      </c>
      <c r="F28" s="193">
        <v>15</v>
      </c>
      <c r="G28" s="260"/>
      <c r="H28" s="195">
        <f t="shared" si="2"/>
        <v>0</v>
      </c>
    </row>
    <row r="29" spans="1:8" s="41" customFormat="1" ht="30" customHeight="1" x14ac:dyDescent="0.2">
      <c r="A29" s="196" t="s">
        <v>165</v>
      </c>
      <c r="B29" s="189" t="s">
        <v>57</v>
      </c>
      <c r="C29" s="190" t="s">
        <v>167</v>
      </c>
      <c r="D29" s="191" t="s">
        <v>135</v>
      </c>
      <c r="E29" s="192" t="s">
        <v>49</v>
      </c>
      <c r="F29" s="193">
        <v>15</v>
      </c>
      <c r="G29" s="260"/>
      <c r="H29" s="195">
        <f t="shared" si="2"/>
        <v>0</v>
      </c>
    </row>
    <row r="30" spans="1:8" s="41" customFormat="1" ht="30" customHeight="1" x14ac:dyDescent="0.2">
      <c r="A30" s="196" t="s">
        <v>168</v>
      </c>
      <c r="B30" s="189" t="s">
        <v>472</v>
      </c>
      <c r="C30" s="190" t="s">
        <v>170</v>
      </c>
      <c r="D30" s="191" t="s">
        <v>171</v>
      </c>
      <c r="E30" s="192"/>
      <c r="F30" s="193"/>
      <c r="G30" s="194"/>
      <c r="H30" s="195"/>
    </row>
    <row r="31" spans="1:8" s="41" customFormat="1" ht="30" customHeight="1" x14ac:dyDescent="0.2">
      <c r="A31" s="196" t="s">
        <v>172</v>
      </c>
      <c r="B31" s="156" t="s">
        <v>53</v>
      </c>
      <c r="C31" s="157" t="s">
        <v>173</v>
      </c>
      <c r="D31" s="158" t="s">
        <v>38</v>
      </c>
      <c r="E31" s="159" t="s">
        <v>174</v>
      </c>
      <c r="F31" s="160">
        <v>50</v>
      </c>
      <c r="G31" s="161"/>
      <c r="H31" s="162">
        <f t="shared" ref="H31" si="3">ROUND(G31*F31,2)</f>
        <v>0</v>
      </c>
    </row>
    <row r="32" spans="1:8" s="41" customFormat="1" ht="30" customHeight="1" x14ac:dyDescent="0.2">
      <c r="A32" s="196" t="s">
        <v>179</v>
      </c>
      <c r="B32" s="189" t="s">
        <v>473</v>
      </c>
      <c r="C32" s="190" t="s">
        <v>181</v>
      </c>
      <c r="D32" s="191" t="s">
        <v>171</v>
      </c>
      <c r="E32" s="192"/>
      <c r="F32" s="193"/>
      <c r="G32" s="194"/>
      <c r="H32" s="195"/>
    </row>
    <row r="33" spans="1:8" s="41" customFormat="1" ht="33" customHeight="1" x14ac:dyDescent="0.2">
      <c r="A33" s="196" t="s">
        <v>182</v>
      </c>
      <c r="B33" s="207" t="s">
        <v>53</v>
      </c>
      <c r="C33" s="190" t="s">
        <v>183</v>
      </c>
      <c r="D33" s="191" t="s">
        <v>184</v>
      </c>
      <c r="E33" s="192" t="s">
        <v>174</v>
      </c>
      <c r="F33" s="193">
        <v>50</v>
      </c>
      <c r="G33" s="260"/>
      <c r="H33" s="195">
        <f t="shared" ref="H33:H34" si="4">ROUND(G33*F33,2)</f>
        <v>0</v>
      </c>
    </row>
    <row r="34" spans="1:8" s="78" customFormat="1" ht="33" customHeight="1" x14ac:dyDescent="0.2">
      <c r="A34" s="196" t="s">
        <v>190</v>
      </c>
      <c r="B34" s="207" t="s">
        <v>55</v>
      </c>
      <c r="C34" s="190" t="s">
        <v>191</v>
      </c>
      <c r="D34" s="191" t="s">
        <v>189</v>
      </c>
      <c r="E34" s="192" t="s">
        <v>174</v>
      </c>
      <c r="F34" s="193">
        <v>5</v>
      </c>
      <c r="G34" s="260"/>
      <c r="H34" s="195">
        <f t="shared" si="4"/>
        <v>0</v>
      </c>
    </row>
    <row r="35" spans="1:8" s="41" customFormat="1" ht="30" customHeight="1" x14ac:dyDescent="0.2">
      <c r="A35" s="196" t="s">
        <v>192</v>
      </c>
      <c r="B35" s="189" t="s">
        <v>62</v>
      </c>
      <c r="C35" s="190" t="s">
        <v>194</v>
      </c>
      <c r="D35" s="191" t="s">
        <v>195</v>
      </c>
      <c r="E35" s="192"/>
      <c r="F35" s="193"/>
      <c r="G35" s="194"/>
      <c r="H35" s="195"/>
    </row>
    <row r="36" spans="1:8" s="41" customFormat="1" ht="34.5" customHeight="1" x14ac:dyDescent="0.2">
      <c r="A36" s="196" t="s">
        <v>457</v>
      </c>
      <c r="B36" s="207" t="s">
        <v>53</v>
      </c>
      <c r="C36" s="190" t="s">
        <v>465</v>
      </c>
      <c r="D36" s="191" t="s">
        <v>458</v>
      </c>
      <c r="E36" s="192"/>
      <c r="F36" s="193"/>
      <c r="G36" s="194"/>
      <c r="H36" s="195"/>
    </row>
    <row r="37" spans="1:8" s="41" customFormat="1" ht="30" customHeight="1" x14ac:dyDescent="0.2">
      <c r="A37" s="196" t="s">
        <v>460</v>
      </c>
      <c r="B37" s="208" t="s">
        <v>152</v>
      </c>
      <c r="C37" s="190" t="s">
        <v>196</v>
      </c>
      <c r="D37" s="191"/>
      <c r="E37" s="192" t="s">
        <v>174</v>
      </c>
      <c r="F37" s="193">
        <v>75</v>
      </c>
      <c r="G37" s="260"/>
      <c r="H37" s="195">
        <f>ROUND(G37*F37,2)</f>
        <v>0</v>
      </c>
    </row>
    <row r="38" spans="1:8" s="41" customFormat="1" ht="30" customHeight="1" x14ac:dyDescent="0.2">
      <c r="A38" s="196" t="s">
        <v>461</v>
      </c>
      <c r="B38" s="208" t="s">
        <v>474</v>
      </c>
      <c r="C38" s="190" t="s">
        <v>462</v>
      </c>
      <c r="D38" s="191" t="s">
        <v>38</v>
      </c>
      <c r="E38" s="192" t="s">
        <v>174</v>
      </c>
      <c r="F38" s="193">
        <v>325</v>
      </c>
      <c r="G38" s="260"/>
      <c r="H38" s="195">
        <f>ROUND(G38*F38,2)</f>
        <v>0</v>
      </c>
    </row>
    <row r="39" spans="1:8" s="41" customFormat="1" ht="34.5" customHeight="1" x14ac:dyDescent="0.2">
      <c r="A39" s="196" t="s">
        <v>457</v>
      </c>
      <c r="B39" s="207" t="s">
        <v>55</v>
      </c>
      <c r="C39" s="190" t="s">
        <v>466</v>
      </c>
      <c r="D39" s="191" t="s">
        <v>458</v>
      </c>
      <c r="E39" s="192"/>
      <c r="F39" s="193"/>
      <c r="G39" s="194"/>
      <c r="H39" s="195"/>
    </row>
    <row r="40" spans="1:8" s="41" customFormat="1" ht="30" customHeight="1" x14ac:dyDescent="0.2">
      <c r="A40" s="196" t="s">
        <v>664</v>
      </c>
      <c r="B40" s="208" t="s">
        <v>152</v>
      </c>
      <c r="C40" s="190" t="s">
        <v>197</v>
      </c>
      <c r="D40" s="191"/>
      <c r="E40" s="192" t="s">
        <v>174</v>
      </c>
      <c r="F40" s="193">
        <v>5</v>
      </c>
      <c r="G40" s="260"/>
      <c r="H40" s="195">
        <f>ROUND(G40*F40,2)</f>
        <v>0</v>
      </c>
    </row>
    <row r="41" spans="1:8" s="41" customFormat="1" ht="30" customHeight="1" x14ac:dyDescent="0.2">
      <c r="A41" s="196" t="s">
        <v>665</v>
      </c>
      <c r="B41" s="208" t="s">
        <v>155</v>
      </c>
      <c r="C41" s="190" t="s">
        <v>196</v>
      </c>
      <c r="D41" s="191"/>
      <c r="E41" s="192" t="s">
        <v>174</v>
      </c>
      <c r="F41" s="193">
        <v>10</v>
      </c>
      <c r="G41" s="260"/>
      <c r="H41" s="195">
        <f>ROUND(G41*F41,2)</f>
        <v>0</v>
      </c>
    </row>
    <row r="42" spans="1:8" s="78" customFormat="1" ht="33" customHeight="1" x14ac:dyDescent="0.2">
      <c r="A42" s="196" t="s">
        <v>200</v>
      </c>
      <c r="B42" s="207" t="s">
        <v>175</v>
      </c>
      <c r="C42" s="190" t="s">
        <v>191</v>
      </c>
      <c r="D42" s="191" t="s">
        <v>201</v>
      </c>
      <c r="E42" s="192" t="s">
        <v>174</v>
      </c>
      <c r="F42" s="193">
        <v>30</v>
      </c>
      <c r="G42" s="260"/>
      <c r="H42" s="195">
        <f t="shared" ref="H42:H43" si="5">ROUND(G42*F42,2)</f>
        <v>0</v>
      </c>
    </row>
    <row r="43" spans="1:8" s="41" customFormat="1" ht="33" customHeight="1" x14ac:dyDescent="0.2">
      <c r="A43" s="196" t="s">
        <v>202</v>
      </c>
      <c r="B43" s="189" t="s">
        <v>475</v>
      </c>
      <c r="C43" s="190" t="s">
        <v>204</v>
      </c>
      <c r="D43" s="191" t="s">
        <v>205</v>
      </c>
      <c r="E43" s="192" t="s">
        <v>49</v>
      </c>
      <c r="F43" s="193">
        <v>5</v>
      </c>
      <c r="G43" s="260"/>
      <c r="H43" s="195">
        <f t="shared" si="5"/>
        <v>0</v>
      </c>
    </row>
    <row r="44" spans="1:8" s="41" customFormat="1" ht="33" customHeight="1" x14ac:dyDescent="0.2">
      <c r="A44" s="196" t="s">
        <v>206</v>
      </c>
      <c r="B44" s="189" t="s">
        <v>66</v>
      </c>
      <c r="C44" s="190" t="s">
        <v>208</v>
      </c>
      <c r="D44" s="191" t="s">
        <v>657</v>
      </c>
      <c r="E44" s="192"/>
      <c r="F44" s="193"/>
      <c r="G44" s="194"/>
      <c r="H44" s="195"/>
    </row>
    <row r="45" spans="1:8" s="41" customFormat="1" ht="30" customHeight="1" x14ac:dyDescent="0.2">
      <c r="A45" s="196" t="s">
        <v>209</v>
      </c>
      <c r="B45" s="207" t="s">
        <v>53</v>
      </c>
      <c r="C45" s="190" t="s">
        <v>210</v>
      </c>
      <c r="D45" s="191"/>
      <c r="E45" s="192"/>
      <c r="F45" s="193"/>
      <c r="G45" s="194"/>
      <c r="H45" s="195"/>
    </row>
    <row r="46" spans="1:8" s="41" customFormat="1" ht="30" customHeight="1" x14ac:dyDescent="0.2">
      <c r="A46" s="196" t="s">
        <v>211</v>
      </c>
      <c r="B46" s="208" t="s">
        <v>152</v>
      </c>
      <c r="C46" s="190" t="s">
        <v>212</v>
      </c>
      <c r="D46" s="191"/>
      <c r="E46" s="192" t="s">
        <v>54</v>
      </c>
      <c r="F46" s="193">
        <v>420</v>
      </c>
      <c r="G46" s="260"/>
      <c r="H46" s="195">
        <f>ROUND(G46*F46,2)</f>
        <v>0</v>
      </c>
    </row>
    <row r="47" spans="1:8" s="41" customFormat="1" ht="30" customHeight="1" x14ac:dyDescent="0.2">
      <c r="A47" s="196" t="s">
        <v>213</v>
      </c>
      <c r="B47" s="207" t="s">
        <v>55</v>
      </c>
      <c r="C47" s="190" t="s">
        <v>214</v>
      </c>
      <c r="D47" s="191"/>
      <c r="E47" s="192"/>
      <c r="F47" s="193"/>
      <c r="G47" s="194"/>
      <c r="H47" s="195"/>
    </row>
    <row r="48" spans="1:8" s="41" customFormat="1" ht="30" customHeight="1" x14ac:dyDescent="0.2">
      <c r="A48" s="196" t="s">
        <v>215</v>
      </c>
      <c r="B48" s="208" t="s">
        <v>152</v>
      </c>
      <c r="C48" s="190" t="s">
        <v>212</v>
      </c>
      <c r="D48" s="191"/>
      <c r="E48" s="192" t="s">
        <v>54</v>
      </c>
      <c r="F48" s="193">
        <v>75</v>
      </c>
      <c r="G48" s="260"/>
      <c r="H48" s="195">
        <f t="shared" ref="H48" si="6">ROUND(G48*F48,2)</f>
        <v>0</v>
      </c>
    </row>
    <row r="49" spans="1:8" s="41" customFormat="1" ht="30" customHeight="1" x14ac:dyDescent="0.2">
      <c r="A49" s="196" t="s">
        <v>217</v>
      </c>
      <c r="B49" s="189" t="s">
        <v>476</v>
      </c>
      <c r="C49" s="190" t="s">
        <v>219</v>
      </c>
      <c r="D49" s="191" t="s">
        <v>220</v>
      </c>
      <c r="E49" s="192"/>
      <c r="F49" s="193"/>
      <c r="G49" s="194"/>
      <c r="H49" s="195"/>
    </row>
    <row r="50" spans="1:8" s="41" customFormat="1" ht="30" customHeight="1" x14ac:dyDescent="0.2">
      <c r="A50" s="196" t="s">
        <v>221</v>
      </c>
      <c r="B50" s="207" t="s">
        <v>53</v>
      </c>
      <c r="C50" s="190" t="s">
        <v>222</v>
      </c>
      <c r="D50" s="191" t="s">
        <v>38</v>
      </c>
      <c r="E50" s="192" t="s">
        <v>49</v>
      </c>
      <c r="F50" s="193">
        <v>270</v>
      </c>
      <c r="G50" s="260"/>
      <c r="H50" s="195">
        <f t="shared" ref="H50:H53" si="7">ROUND(G50*F50,2)</f>
        <v>0</v>
      </c>
    </row>
    <row r="51" spans="1:8" s="41" customFormat="1" ht="30" customHeight="1" x14ac:dyDescent="0.2">
      <c r="A51" s="196" t="s">
        <v>223</v>
      </c>
      <c r="B51" s="189" t="s">
        <v>477</v>
      </c>
      <c r="C51" s="190" t="s">
        <v>225</v>
      </c>
      <c r="D51" s="191" t="s">
        <v>226</v>
      </c>
      <c r="E51" s="192"/>
      <c r="F51" s="193"/>
      <c r="G51" s="194"/>
      <c r="H51" s="195"/>
    </row>
    <row r="52" spans="1:8" s="41" customFormat="1" ht="30" customHeight="1" x14ac:dyDescent="0.2">
      <c r="A52" s="196" t="s">
        <v>227</v>
      </c>
      <c r="B52" s="207" t="s">
        <v>53</v>
      </c>
      <c r="C52" s="190" t="s">
        <v>228</v>
      </c>
      <c r="D52" s="191"/>
      <c r="E52" s="192" t="s">
        <v>49</v>
      </c>
      <c r="F52" s="193">
        <v>1940</v>
      </c>
      <c r="G52" s="260"/>
      <c r="H52" s="195">
        <f t="shared" si="7"/>
        <v>0</v>
      </c>
    </row>
    <row r="53" spans="1:8" s="41" customFormat="1" ht="30" customHeight="1" x14ac:dyDescent="0.2">
      <c r="A53" s="196" t="s">
        <v>230</v>
      </c>
      <c r="B53" s="189" t="s">
        <v>51</v>
      </c>
      <c r="C53" s="190" t="s">
        <v>231</v>
      </c>
      <c r="D53" s="191" t="s">
        <v>232</v>
      </c>
      <c r="E53" s="192" t="s">
        <v>124</v>
      </c>
      <c r="F53" s="193">
        <v>6</v>
      </c>
      <c r="G53" s="260"/>
      <c r="H53" s="195">
        <f t="shared" si="7"/>
        <v>0</v>
      </c>
    </row>
    <row r="54" spans="1:8" ht="33" customHeight="1" x14ac:dyDescent="0.2">
      <c r="A54" s="11"/>
      <c r="B54" s="189"/>
      <c r="C54" s="209" t="s">
        <v>260</v>
      </c>
      <c r="D54" s="191"/>
      <c r="E54" s="192"/>
      <c r="F54" s="193"/>
      <c r="G54" s="194"/>
      <c r="H54" s="195"/>
    </row>
    <row r="55" spans="1:8" s="41" customFormat="1" ht="30" customHeight="1" x14ac:dyDescent="0.2">
      <c r="A55" s="198" t="s">
        <v>270</v>
      </c>
      <c r="B55" s="189" t="s">
        <v>478</v>
      </c>
      <c r="C55" s="190" t="s">
        <v>272</v>
      </c>
      <c r="D55" s="191" t="s">
        <v>264</v>
      </c>
      <c r="E55" s="192" t="s">
        <v>174</v>
      </c>
      <c r="F55" s="193">
        <v>250</v>
      </c>
      <c r="G55" s="260"/>
      <c r="H55" s="195">
        <f>ROUND(G55*F55,2)</f>
        <v>0</v>
      </c>
    </row>
    <row r="56" spans="1:8" ht="33" customHeight="1" x14ac:dyDescent="0.2">
      <c r="A56" s="11"/>
      <c r="B56" s="189"/>
      <c r="C56" s="209" t="s">
        <v>273</v>
      </c>
      <c r="D56" s="191"/>
      <c r="E56" s="192"/>
      <c r="F56" s="193"/>
      <c r="G56" s="194"/>
      <c r="H56" s="195"/>
    </row>
    <row r="57" spans="1:8" s="97" customFormat="1" ht="30" customHeight="1" x14ac:dyDescent="0.2">
      <c r="A57" s="198" t="s">
        <v>296</v>
      </c>
      <c r="B57" s="189" t="s">
        <v>479</v>
      </c>
      <c r="C57" s="190" t="s">
        <v>298</v>
      </c>
      <c r="D57" s="191" t="s">
        <v>299</v>
      </c>
      <c r="E57" s="192"/>
      <c r="F57" s="193"/>
      <c r="G57" s="194"/>
      <c r="H57" s="195"/>
    </row>
    <row r="58" spans="1:8" s="41" customFormat="1" ht="33" customHeight="1" x14ac:dyDescent="0.2">
      <c r="A58" s="198" t="s">
        <v>300</v>
      </c>
      <c r="B58" s="207" t="s">
        <v>53</v>
      </c>
      <c r="C58" s="190" t="s">
        <v>301</v>
      </c>
      <c r="D58" s="191"/>
      <c r="E58" s="192" t="s">
        <v>124</v>
      </c>
      <c r="F58" s="193">
        <v>1</v>
      </c>
      <c r="G58" s="260"/>
      <c r="H58" s="195">
        <f t="shared" ref="H58:H59" si="8">ROUND(G58*F58,2)</f>
        <v>0</v>
      </c>
    </row>
    <row r="59" spans="1:8" s="41" customFormat="1" ht="33" customHeight="1" x14ac:dyDescent="0.2">
      <c r="A59" s="198" t="s">
        <v>302</v>
      </c>
      <c r="B59" s="207" t="s">
        <v>55</v>
      </c>
      <c r="C59" s="190" t="s">
        <v>303</v>
      </c>
      <c r="D59" s="191"/>
      <c r="E59" s="192" t="s">
        <v>124</v>
      </c>
      <c r="F59" s="193">
        <v>1</v>
      </c>
      <c r="G59" s="260"/>
      <c r="H59" s="195">
        <f t="shared" si="8"/>
        <v>0</v>
      </c>
    </row>
    <row r="60" spans="1:8" s="41" customFormat="1" ht="30" customHeight="1" x14ac:dyDescent="0.2">
      <c r="A60" s="198" t="s">
        <v>306</v>
      </c>
      <c r="B60" s="207" t="s">
        <v>175</v>
      </c>
      <c r="C60" s="190" t="s">
        <v>307</v>
      </c>
      <c r="D60" s="191"/>
      <c r="E60" s="192" t="s">
        <v>124</v>
      </c>
      <c r="F60" s="193">
        <v>4</v>
      </c>
      <c r="G60" s="260"/>
      <c r="H60" s="195">
        <f t="shared" ref="H60:H61" si="9">ROUND(G60*F60,2)</f>
        <v>0</v>
      </c>
    </row>
    <row r="61" spans="1:8" s="41" customFormat="1" ht="30" customHeight="1" x14ac:dyDescent="0.2">
      <c r="A61" s="198" t="s">
        <v>308</v>
      </c>
      <c r="B61" s="207" t="s">
        <v>137</v>
      </c>
      <c r="C61" s="190" t="s">
        <v>309</v>
      </c>
      <c r="D61" s="191"/>
      <c r="E61" s="192" t="s">
        <v>124</v>
      </c>
      <c r="F61" s="193">
        <v>4</v>
      </c>
      <c r="G61" s="260"/>
      <c r="H61" s="195">
        <f t="shared" si="9"/>
        <v>0</v>
      </c>
    </row>
    <row r="62" spans="1:8" ht="33" customHeight="1" x14ac:dyDescent="0.2">
      <c r="A62" s="11"/>
      <c r="B62" s="189"/>
      <c r="C62" s="209" t="s">
        <v>339</v>
      </c>
      <c r="D62" s="191"/>
      <c r="E62" s="192"/>
      <c r="F62" s="193"/>
      <c r="G62" s="194"/>
      <c r="H62" s="195"/>
    </row>
    <row r="63" spans="1:8" s="41" customFormat="1" ht="33" customHeight="1" x14ac:dyDescent="0.2">
      <c r="A63" s="198" t="s">
        <v>340</v>
      </c>
      <c r="B63" s="189" t="s">
        <v>69</v>
      </c>
      <c r="C63" s="190" t="s">
        <v>342</v>
      </c>
      <c r="D63" s="191" t="s">
        <v>299</v>
      </c>
      <c r="E63" s="192" t="s">
        <v>124</v>
      </c>
      <c r="F63" s="193">
        <v>6</v>
      </c>
      <c r="G63" s="260"/>
      <c r="H63" s="195">
        <f>ROUND(G63*F63,2)</f>
        <v>0</v>
      </c>
    </row>
    <row r="64" spans="1:8" s="41" customFormat="1" ht="30" customHeight="1" x14ac:dyDescent="0.2">
      <c r="A64" s="198" t="s">
        <v>349</v>
      </c>
      <c r="B64" s="189" t="s">
        <v>480</v>
      </c>
      <c r="C64" s="190" t="s">
        <v>351</v>
      </c>
      <c r="D64" s="191" t="s">
        <v>299</v>
      </c>
      <c r="E64" s="192"/>
      <c r="F64" s="193"/>
      <c r="G64" s="194"/>
      <c r="H64" s="195"/>
    </row>
    <row r="65" spans="1:8" s="41" customFormat="1" ht="30" customHeight="1" x14ac:dyDescent="0.2">
      <c r="A65" s="198" t="s">
        <v>352</v>
      </c>
      <c r="B65" s="207" t="s">
        <v>53</v>
      </c>
      <c r="C65" s="190" t="s">
        <v>353</v>
      </c>
      <c r="D65" s="191"/>
      <c r="E65" s="192" t="s">
        <v>124</v>
      </c>
      <c r="F65" s="193">
        <v>2</v>
      </c>
      <c r="G65" s="260"/>
      <c r="H65" s="195">
        <f t="shared" ref="H65" si="10">ROUND(G65*F65,2)</f>
        <v>0</v>
      </c>
    </row>
    <row r="66" spans="1:8" s="41" customFormat="1" ht="30" customHeight="1" x14ac:dyDescent="0.2">
      <c r="A66" s="198" t="s">
        <v>354</v>
      </c>
      <c r="B66" s="189" t="s">
        <v>75</v>
      </c>
      <c r="C66" s="190" t="s">
        <v>356</v>
      </c>
      <c r="D66" s="191" t="s">
        <v>299</v>
      </c>
      <c r="E66" s="192" t="s">
        <v>124</v>
      </c>
      <c r="F66" s="193">
        <v>5</v>
      </c>
      <c r="G66" s="260"/>
      <c r="H66" s="195">
        <f t="shared" ref="H66:H69" si="11">ROUND(G66*F66,2)</f>
        <v>0</v>
      </c>
    </row>
    <row r="67" spans="1:8" s="41" customFormat="1" ht="30" customHeight="1" x14ac:dyDescent="0.2">
      <c r="A67" s="198" t="s">
        <v>357</v>
      </c>
      <c r="B67" s="189" t="s">
        <v>481</v>
      </c>
      <c r="C67" s="190" t="s">
        <v>359</v>
      </c>
      <c r="D67" s="191" t="s">
        <v>299</v>
      </c>
      <c r="E67" s="192" t="s">
        <v>124</v>
      </c>
      <c r="F67" s="193">
        <v>1</v>
      </c>
      <c r="G67" s="260"/>
      <c r="H67" s="195">
        <f t="shared" si="11"/>
        <v>0</v>
      </c>
    </row>
    <row r="68" spans="1:8" s="41" customFormat="1" ht="30" customHeight="1" x14ac:dyDescent="0.2">
      <c r="A68" s="198" t="s">
        <v>360</v>
      </c>
      <c r="B68" s="189" t="s">
        <v>80</v>
      </c>
      <c r="C68" s="190" t="s">
        <v>362</v>
      </c>
      <c r="D68" s="191" t="s">
        <v>299</v>
      </c>
      <c r="E68" s="192" t="s">
        <v>124</v>
      </c>
      <c r="F68" s="193">
        <v>1</v>
      </c>
      <c r="G68" s="260"/>
      <c r="H68" s="195">
        <f t="shared" si="11"/>
        <v>0</v>
      </c>
    </row>
    <row r="69" spans="1:8" s="41" customFormat="1" ht="30" customHeight="1" x14ac:dyDescent="0.2">
      <c r="A69" s="199" t="s">
        <v>363</v>
      </c>
      <c r="B69" s="189" t="s">
        <v>482</v>
      </c>
      <c r="C69" s="190" t="s">
        <v>365</v>
      </c>
      <c r="D69" s="191" t="s">
        <v>299</v>
      </c>
      <c r="E69" s="192" t="s">
        <v>124</v>
      </c>
      <c r="F69" s="193">
        <v>1</v>
      </c>
      <c r="G69" s="260"/>
      <c r="H69" s="195">
        <f t="shared" si="11"/>
        <v>0</v>
      </c>
    </row>
    <row r="70" spans="1:8" ht="33" customHeight="1" x14ac:dyDescent="0.2">
      <c r="A70" s="11"/>
      <c r="B70" s="200"/>
      <c r="C70" s="127" t="s">
        <v>369</v>
      </c>
      <c r="D70" s="106"/>
      <c r="E70" s="131"/>
      <c r="F70" s="106"/>
      <c r="G70" s="108"/>
      <c r="H70" s="142"/>
    </row>
    <row r="71" spans="1:8" s="41" customFormat="1" ht="30" customHeight="1" x14ac:dyDescent="0.2">
      <c r="A71" s="196" t="s">
        <v>370</v>
      </c>
      <c r="B71" s="189" t="s">
        <v>483</v>
      </c>
      <c r="C71" s="190" t="s">
        <v>372</v>
      </c>
      <c r="D71" s="191" t="s">
        <v>373</v>
      </c>
      <c r="E71" s="192"/>
      <c r="F71" s="193"/>
      <c r="G71" s="194"/>
      <c r="H71" s="195"/>
    </row>
    <row r="72" spans="1:8" s="41" customFormat="1" ht="30" customHeight="1" x14ac:dyDescent="0.2">
      <c r="A72" s="196" t="s">
        <v>374</v>
      </c>
      <c r="B72" s="201" t="s">
        <v>53</v>
      </c>
      <c r="C72" s="202" t="s">
        <v>375</v>
      </c>
      <c r="D72" s="203"/>
      <c r="E72" s="204" t="s">
        <v>49</v>
      </c>
      <c r="F72" s="205">
        <v>135</v>
      </c>
      <c r="G72" s="188"/>
      <c r="H72" s="206">
        <f>ROUND(G72*F72,2)</f>
        <v>0</v>
      </c>
    </row>
    <row r="73" spans="1:8" s="41" customFormat="1" ht="30" customHeight="1" x14ac:dyDescent="0.2">
      <c r="A73" s="74" t="s">
        <v>376</v>
      </c>
      <c r="B73" s="85" t="s">
        <v>55</v>
      </c>
      <c r="C73" s="86" t="s">
        <v>377</v>
      </c>
      <c r="D73" s="92"/>
      <c r="E73" s="87" t="s">
        <v>49</v>
      </c>
      <c r="F73" s="88">
        <v>1190</v>
      </c>
      <c r="G73" s="67"/>
      <c r="H73" s="89">
        <f>ROUND(G73*F73,2)</f>
        <v>0</v>
      </c>
    </row>
    <row r="74" spans="1:8" ht="36" customHeight="1" thickBot="1" x14ac:dyDescent="0.25">
      <c r="A74" s="12"/>
      <c r="B74" s="22" t="str">
        <f>B7</f>
        <v>A</v>
      </c>
      <c r="C74" s="233" t="str">
        <f>C7</f>
        <v>BAYVIEW PLACE - McMEANS AVENUE EAST TO PAULLEY DRIVE
MAJOR REHABILITATION</v>
      </c>
      <c r="D74" s="234"/>
      <c r="E74" s="234"/>
      <c r="F74" s="235"/>
      <c r="G74" s="12" t="s">
        <v>378</v>
      </c>
      <c r="H74" s="144">
        <f>SUM(H8:H73)</f>
        <v>0</v>
      </c>
    </row>
    <row r="75" spans="1:8" s="25" customFormat="1" ht="36" customHeight="1" thickTop="1" x14ac:dyDescent="0.2">
      <c r="A75" s="24"/>
      <c r="B75" s="23" t="s">
        <v>379</v>
      </c>
      <c r="C75" s="222" t="s">
        <v>398</v>
      </c>
      <c r="D75" s="223"/>
      <c r="E75" s="223"/>
      <c r="F75" s="224"/>
      <c r="G75" s="24"/>
      <c r="H75" s="145"/>
    </row>
    <row r="76" spans="1:8" ht="33" customHeight="1" x14ac:dyDescent="0.2">
      <c r="A76" s="11"/>
      <c r="B76" s="104"/>
      <c r="C76" s="105" t="s">
        <v>39</v>
      </c>
      <c r="D76" s="106"/>
      <c r="E76" s="107" t="s">
        <v>38</v>
      </c>
      <c r="F76" s="107" t="s">
        <v>38</v>
      </c>
      <c r="G76" s="108" t="s">
        <v>38</v>
      </c>
      <c r="H76" s="142"/>
    </row>
    <row r="77" spans="1:8" s="41" customFormat="1" ht="33" customHeight="1" x14ac:dyDescent="0.2">
      <c r="A77" s="69" t="s">
        <v>56</v>
      </c>
      <c r="B77" s="189" t="s">
        <v>83</v>
      </c>
      <c r="C77" s="190" t="s">
        <v>58</v>
      </c>
      <c r="D77" s="191" t="s">
        <v>43</v>
      </c>
      <c r="E77" s="192"/>
      <c r="F77" s="193"/>
      <c r="G77" s="194"/>
      <c r="H77" s="195"/>
    </row>
    <row r="78" spans="1:8" s="41" customFormat="1" ht="33" customHeight="1" x14ac:dyDescent="0.2">
      <c r="A78" s="69" t="s">
        <v>59</v>
      </c>
      <c r="B78" s="201" t="s">
        <v>53</v>
      </c>
      <c r="C78" s="202" t="s">
        <v>60</v>
      </c>
      <c r="D78" s="203" t="s">
        <v>38</v>
      </c>
      <c r="E78" s="204" t="s">
        <v>44</v>
      </c>
      <c r="F78" s="205">
        <v>5</v>
      </c>
      <c r="G78" s="188"/>
      <c r="H78" s="206">
        <f t="shared" ref="H78" si="12">ROUND(G78*F78,2)</f>
        <v>0</v>
      </c>
    </row>
    <row r="79" spans="1:8" s="41" customFormat="1" ht="30" customHeight="1" x14ac:dyDescent="0.2">
      <c r="A79" s="40" t="s">
        <v>61</v>
      </c>
      <c r="B79" s="62" t="s">
        <v>90</v>
      </c>
      <c r="C79" s="63" t="s">
        <v>63</v>
      </c>
      <c r="D79" s="64" t="s">
        <v>43</v>
      </c>
      <c r="E79" s="65" t="s">
        <v>49</v>
      </c>
      <c r="F79" s="66">
        <v>1290</v>
      </c>
      <c r="G79" s="67"/>
      <c r="H79" s="68">
        <f t="shared" ref="H79" si="13">ROUND(G79*F79,2)</f>
        <v>0</v>
      </c>
    </row>
    <row r="80" spans="1:8" ht="33" customHeight="1" x14ac:dyDescent="0.2">
      <c r="A80" s="11"/>
      <c r="B80" s="54"/>
      <c r="C80" s="102" t="s">
        <v>81</v>
      </c>
      <c r="D80" s="55"/>
      <c r="E80" s="58"/>
      <c r="F80" s="55"/>
      <c r="G80" s="57"/>
      <c r="H80" s="143"/>
    </row>
    <row r="81" spans="1:9" s="41" customFormat="1" ht="30" customHeight="1" x14ac:dyDescent="0.2">
      <c r="A81" s="74" t="s">
        <v>89</v>
      </c>
      <c r="B81" s="189" t="s">
        <v>97</v>
      </c>
      <c r="C81" s="190" t="s">
        <v>91</v>
      </c>
      <c r="D81" s="191" t="s">
        <v>92</v>
      </c>
      <c r="E81" s="192"/>
      <c r="F81" s="193"/>
      <c r="G81" s="194"/>
      <c r="H81" s="195"/>
    </row>
    <row r="82" spans="1:9" s="41" customFormat="1" ht="33" customHeight="1" x14ac:dyDescent="0.2">
      <c r="A82" s="74" t="s">
        <v>94</v>
      </c>
      <c r="B82" s="201" t="s">
        <v>53</v>
      </c>
      <c r="C82" s="202" t="s">
        <v>95</v>
      </c>
      <c r="D82" s="203" t="s">
        <v>38</v>
      </c>
      <c r="E82" s="204" t="s">
        <v>49</v>
      </c>
      <c r="F82" s="205">
        <v>65</v>
      </c>
      <c r="G82" s="188"/>
      <c r="H82" s="206">
        <f>ROUND(G82*F82,2)</f>
        <v>0</v>
      </c>
    </row>
    <row r="83" spans="1:9" s="41" customFormat="1" ht="30" customHeight="1" x14ac:dyDescent="0.2">
      <c r="A83" s="74" t="s">
        <v>96</v>
      </c>
      <c r="B83" s="189" t="s">
        <v>106</v>
      </c>
      <c r="C83" s="190" t="s">
        <v>98</v>
      </c>
      <c r="D83" s="191" t="s">
        <v>99</v>
      </c>
      <c r="E83" s="192"/>
      <c r="F83" s="193"/>
      <c r="G83" s="194"/>
      <c r="H83" s="195"/>
    </row>
    <row r="84" spans="1:9" s="41" customFormat="1" ht="30" customHeight="1" x14ac:dyDescent="0.2">
      <c r="A84" s="74" t="s">
        <v>100</v>
      </c>
      <c r="B84" s="201" t="s">
        <v>53</v>
      </c>
      <c r="C84" s="202" t="s">
        <v>101</v>
      </c>
      <c r="D84" s="203" t="s">
        <v>38</v>
      </c>
      <c r="E84" s="204" t="s">
        <v>49</v>
      </c>
      <c r="F84" s="205">
        <v>5</v>
      </c>
      <c r="G84" s="188"/>
      <c r="H84" s="206">
        <f t="shared" ref="H84:H86" si="14">ROUND(G84*F84,2)</f>
        <v>0</v>
      </c>
    </row>
    <row r="85" spans="1:9" s="41" customFormat="1" ht="33" customHeight="1" x14ac:dyDescent="0.2">
      <c r="A85" s="74" t="s">
        <v>102</v>
      </c>
      <c r="B85" s="207" t="s">
        <v>55</v>
      </c>
      <c r="C85" s="190" t="s">
        <v>103</v>
      </c>
      <c r="D85" s="191" t="s">
        <v>38</v>
      </c>
      <c r="E85" s="192" t="s">
        <v>49</v>
      </c>
      <c r="F85" s="193">
        <v>135</v>
      </c>
      <c r="G85" s="260"/>
      <c r="H85" s="195">
        <f t="shared" si="14"/>
        <v>0</v>
      </c>
    </row>
    <row r="86" spans="1:9" s="41" customFormat="1" ht="33" customHeight="1" x14ac:dyDescent="0.2">
      <c r="A86" s="74" t="s">
        <v>104</v>
      </c>
      <c r="B86" s="201" t="s">
        <v>175</v>
      </c>
      <c r="C86" s="202" t="s">
        <v>105</v>
      </c>
      <c r="D86" s="203" t="s">
        <v>38</v>
      </c>
      <c r="E86" s="204" t="s">
        <v>49</v>
      </c>
      <c r="F86" s="205">
        <v>15</v>
      </c>
      <c r="G86" s="188"/>
      <c r="H86" s="206">
        <f t="shared" si="14"/>
        <v>0</v>
      </c>
    </row>
    <row r="87" spans="1:9" s="41" customFormat="1" ht="30" customHeight="1" x14ac:dyDescent="0.2">
      <c r="A87" s="74" t="s">
        <v>108</v>
      </c>
      <c r="B87" s="189" t="s">
        <v>107</v>
      </c>
      <c r="C87" s="190" t="s">
        <v>110</v>
      </c>
      <c r="D87" s="191" t="s">
        <v>99</v>
      </c>
      <c r="E87" s="192"/>
      <c r="F87" s="193"/>
      <c r="G87" s="194"/>
      <c r="H87" s="195"/>
    </row>
    <row r="88" spans="1:9" s="41" customFormat="1" ht="33" customHeight="1" x14ac:dyDescent="0.2">
      <c r="A88" s="74" t="s">
        <v>111</v>
      </c>
      <c r="B88" s="201" t="s">
        <v>53</v>
      </c>
      <c r="C88" s="202" t="s">
        <v>112</v>
      </c>
      <c r="D88" s="203" t="s">
        <v>38</v>
      </c>
      <c r="E88" s="204" t="s">
        <v>49</v>
      </c>
      <c r="F88" s="205">
        <v>10</v>
      </c>
      <c r="G88" s="188"/>
      <c r="H88" s="206">
        <f>ROUND(G88*F88,2)</f>
        <v>0</v>
      </c>
      <c r="I88" s="201"/>
    </row>
    <row r="89" spans="1:9" s="41" customFormat="1" ht="30" customHeight="1" x14ac:dyDescent="0.2">
      <c r="A89" s="74" t="s">
        <v>119</v>
      </c>
      <c r="B89" s="189" t="s">
        <v>109</v>
      </c>
      <c r="C89" s="190" t="s">
        <v>121</v>
      </c>
      <c r="D89" s="191" t="s">
        <v>92</v>
      </c>
      <c r="E89" s="192"/>
      <c r="F89" s="193"/>
      <c r="G89" s="194"/>
      <c r="H89" s="195"/>
    </row>
    <row r="90" spans="1:9" s="41" customFormat="1" ht="30" customHeight="1" x14ac:dyDescent="0.2">
      <c r="A90" s="74" t="s">
        <v>122</v>
      </c>
      <c r="B90" s="201" t="s">
        <v>53</v>
      </c>
      <c r="C90" s="202" t="s">
        <v>123</v>
      </c>
      <c r="D90" s="203" t="s">
        <v>38</v>
      </c>
      <c r="E90" s="204" t="s">
        <v>124</v>
      </c>
      <c r="F90" s="205">
        <v>200</v>
      </c>
      <c r="G90" s="188"/>
      <c r="H90" s="206">
        <f>ROUND(G90*F90,2)</f>
        <v>0</v>
      </c>
    </row>
    <row r="91" spans="1:9" s="41" customFormat="1" ht="30" customHeight="1" x14ac:dyDescent="0.2">
      <c r="A91" s="74" t="s">
        <v>125</v>
      </c>
      <c r="B91" s="189" t="s">
        <v>434</v>
      </c>
      <c r="C91" s="190" t="s">
        <v>127</v>
      </c>
      <c r="D91" s="191" t="s">
        <v>92</v>
      </c>
      <c r="E91" s="192"/>
      <c r="F91" s="193"/>
      <c r="G91" s="194"/>
      <c r="H91" s="195"/>
    </row>
    <row r="92" spans="1:9" s="41" customFormat="1" ht="30" customHeight="1" x14ac:dyDescent="0.2">
      <c r="A92" s="75" t="s">
        <v>128</v>
      </c>
      <c r="B92" s="201" t="s">
        <v>53</v>
      </c>
      <c r="C92" s="202" t="s">
        <v>129</v>
      </c>
      <c r="D92" s="203" t="s">
        <v>38</v>
      </c>
      <c r="E92" s="204" t="s">
        <v>124</v>
      </c>
      <c r="F92" s="205">
        <v>10</v>
      </c>
      <c r="G92" s="188"/>
      <c r="H92" s="206">
        <f>ROUND(G92*F92,2)</f>
        <v>0</v>
      </c>
    </row>
    <row r="93" spans="1:9" s="41" customFormat="1" ht="30" customHeight="1" x14ac:dyDescent="0.2">
      <c r="A93" s="74" t="s">
        <v>130</v>
      </c>
      <c r="B93" s="201" t="s">
        <v>55</v>
      </c>
      <c r="C93" s="202" t="s">
        <v>131</v>
      </c>
      <c r="D93" s="203" t="s">
        <v>38</v>
      </c>
      <c r="E93" s="204" t="s">
        <v>124</v>
      </c>
      <c r="F93" s="205">
        <v>200</v>
      </c>
      <c r="G93" s="188"/>
      <c r="H93" s="206">
        <f>ROUND(G93*F93,2)</f>
        <v>0</v>
      </c>
    </row>
    <row r="94" spans="1:9" s="41" customFormat="1" ht="30" customHeight="1" x14ac:dyDescent="0.2">
      <c r="A94" s="74" t="s">
        <v>147</v>
      </c>
      <c r="B94" s="189" t="s">
        <v>484</v>
      </c>
      <c r="C94" s="190" t="s">
        <v>148</v>
      </c>
      <c r="D94" s="191" t="s">
        <v>142</v>
      </c>
      <c r="E94" s="192"/>
      <c r="F94" s="193"/>
      <c r="G94" s="194"/>
      <c r="H94" s="195"/>
    </row>
    <row r="95" spans="1:9" s="41" customFormat="1" ht="30" customHeight="1" x14ac:dyDescent="0.2">
      <c r="A95" s="74" t="s">
        <v>149</v>
      </c>
      <c r="B95" s="201" t="s">
        <v>470</v>
      </c>
      <c r="C95" s="202" t="s">
        <v>150</v>
      </c>
      <c r="D95" s="203" t="s">
        <v>145</v>
      </c>
      <c r="E95" s="204"/>
      <c r="F95" s="205"/>
      <c r="G95" s="188"/>
      <c r="H95" s="206"/>
    </row>
    <row r="96" spans="1:9" s="41" customFormat="1" ht="30" customHeight="1" x14ac:dyDescent="0.2">
      <c r="A96" s="74" t="s">
        <v>151</v>
      </c>
      <c r="B96" s="77" t="s">
        <v>152</v>
      </c>
      <c r="C96" s="63" t="s">
        <v>153</v>
      </c>
      <c r="D96" s="71"/>
      <c r="E96" s="65" t="s">
        <v>49</v>
      </c>
      <c r="F96" s="72">
        <v>10</v>
      </c>
      <c r="G96" s="67"/>
      <c r="H96" s="68">
        <f>ROUND(G96*F96,2)</f>
        <v>0</v>
      </c>
    </row>
    <row r="97" spans="1:8" s="41" customFormat="1" ht="30" customHeight="1" x14ac:dyDescent="0.2">
      <c r="A97" s="74" t="s">
        <v>154</v>
      </c>
      <c r="B97" s="208" t="s">
        <v>155</v>
      </c>
      <c r="C97" s="190" t="s">
        <v>156</v>
      </c>
      <c r="D97" s="191"/>
      <c r="E97" s="192" t="s">
        <v>49</v>
      </c>
      <c r="F97" s="193">
        <v>10</v>
      </c>
      <c r="G97" s="260"/>
      <c r="H97" s="195">
        <f>ROUND(G97*F97,2)</f>
        <v>0</v>
      </c>
    </row>
    <row r="98" spans="1:8" s="41" customFormat="1" ht="30" customHeight="1" x14ac:dyDescent="0.2">
      <c r="A98" s="74" t="s">
        <v>160</v>
      </c>
      <c r="B98" s="189" t="s">
        <v>485</v>
      </c>
      <c r="C98" s="190" t="s">
        <v>161</v>
      </c>
      <c r="D98" s="191" t="s">
        <v>135</v>
      </c>
      <c r="E98" s="192" t="s">
        <v>49</v>
      </c>
      <c r="F98" s="193">
        <v>55</v>
      </c>
      <c r="G98" s="260"/>
      <c r="H98" s="195">
        <f t="shared" ref="H98:H100" si="15">ROUND(G98*F98,2)</f>
        <v>0</v>
      </c>
    </row>
    <row r="99" spans="1:8" s="41" customFormat="1" ht="30" customHeight="1" x14ac:dyDescent="0.2">
      <c r="A99" s="74" t="s">
        <v>162</v>
      </c>
      <c r="B99" s="189" t="s">
        <v>120</v>
      </c>
      <c r="C99" s="190" t="s">
        <v>164</v>
      </c>
      <c r="D99" s="191" t="s">
        <v>135</v>
      </c>
      <c r="E99" s="192" t="s">
        <v>49</v>
      </c>
      <c r="F99" s="193">
        <v>55</v>
      </c>
      <c r="G99" s="260"/>
      <c r="H99" s="195">
        <f t="shared" si="15"/>
        <v>0</v>
      </c>
    </row>
    <row r="100" spans="1:8" s="41" customFormat="1" ht="30" customHeight="1" x14ac:dyDescent="0.2">
      <c r="A100" s="74" t="s">
        <v>165</v>
      </c>
      <c r="B100" s="189" t="s">
        <v>126</v>
      </c>
      <c r="C100" s="190" t="s">
        <v>167</v>
      </c>
      <c r="D100" s="191" t="s">
        <v>135</v>
      </c>
      <c r="E100" s="192" t="s">
        <v>49</v>
      </c>
      <c r="F100" s="193">
        <v>55</v>
      </c>
      <c r="G100" s="260"/>
      <c r="H100" s="195">
        <f t="shared" si="15"/>
        <v>0</v>
      </c>
    </row>
    <row r="101" spans="1:8" s="41" customFormat="1" ht="30" customHeight="1" x14ac:dyDescent="0.2">
      <c r="A101" s="74" t="s">
        <v>168</v>
      </c>
      <c r="B101" s="189" t="s">
        <v>133</v>
      </c>
      <c r="C101" s="190" t="s">
        <v>170</v>
      </c>
      <c r="D101" s="191" t="s">
        <v>171</v>
      </c>
      <c r="E101" s="192"/>
      <c r="F101" s="193"/>
      <c r="G101" s="194"/>
      <c r="H101" s="195"/>
    </row>
    <row r="102" spans="1:8" s="41" customFormat="1" ht="30" customHeight="1" x14ac:dyDescent="0.2">
      <c r="A102" s="74" t="s">
        <v>172</v>
      </c>
      <c r="B102" s="201" t="s">
        <v>53</v>
      </c>
      <c r="C102" s="202" t="s">
        <v>173</v>
      </c>
      <c r="D102" s="203" t="s">
        <v>38</v>
      </c>
      <c r="E102" s="204" t="s">
        <v>174</v>
      </c>
      <c r="F102" s="205">
        <v>15</v>
      </c>
      <c r="G102" s="188"/>
      <c r="H102" s="206">
        <f t="shared" ref="H102" si="16">ROUND(G102*F102,2)</f>
        <v>0</v>
      </c>
    </row>
    <row r="103" spans="1:8" s="41" customFormat="1" ht="30" customHeight="1" x14ac:dyDescent="0.2">
      <c r="A103" s="74" t="s">
        <v>176</v>
      </c>
      <c r="B103" s="201" t="s">
        <v>55</v>
      </c>
      <c r="C103" s="202" t="s">
        <v>177</v>
      </c>
      <c r="D103" s="203" t="s">
        <v>178</v>
      </c>
      <c r="E103" s="204" t="s">
        <v>174</v>
      </c>
      <c r="F103" s="205">
        <v>425</v>
      </c>
      <c r="G103" s="188"/>
      <c r="H103" s="206">
        <f t="shared" ref="H103" si="17">ROUND(G103*F103,2)</f>
        <v>0</v>
      </c>
    </row>
    <row r="104" spans="1:8" s="41" customFormat="1" ht="30" customHeight="1" x14ac:dyDescent="0.2">
      <c r="A104" s="74" t="s">
        <v>179</v>
      </c>
      <c r="B104" s="189" t="s">
        <v>140</v>
      </c>
      <c r="C104" s="190" t="s">
        <v>181</v>
      </c>
      <c r="D104" s="191" t="s">
        <v>171</v>
      </c>
      <c r="E104" s="192"/>
      <c r="F104" s="193"/>
      <c r="G104" s="194"/>
      <c r="H104" s="195"/>
    </row>
    <row r="105" spans="1:8" s="41" customFormat="1" ht="33" customHeight="1" x14ac:dyDescent="0.2">
      <c r="A105" s="74" t="s">
        <v>182</v>
      </c>
      <c r="B105" s="201" t="s">
        <v>53</v>
      </c>
      <c r="C105" s="202" t="s">
        <v>183</v>
      </c>
      <c r="D105" s="203" t="s">
        <v>184</v>
      </c>
      <c r="E105" s="204" t="s">
        <v>174</v>
      </c>
      <c r="F105" s="205">
        <v>20</v>
      </c>
      <c r="G105" s="188"/>
      <c r="H105" s="206">
        <f t="shared" ref="H105:H108" si="18">ROUND(G105*F105,2)</f>
        <v>0</v>
      </c>
    </row>
    <row r="106" spans="1:8" s="41" customFormat="1" ht="36" customHeight="1" x14ac:dyDescent="0.2">
      <c r="A106" s="74" t="s">
        <v>464</v>
      </c>
      <c r="B106" s="201" t="s">
        <v>55</v>
      </c>
      <c r="C106" s="202" t="s">
        <v>656</v>
      </c>
      <c r="D106" s="203"/>
      <c r="E106" s="204" t="s">
        <v>174</v>
      </c>
      <c r="F106" s="205">
        <v>5</v>
      </c>
      <c r="G106" s="188"/>
      <c r="H106" s="206">
        <f t="shared" si="18"/>
        <v>0</v>
      </c>
    </row>
    <row r="107" spans="1:8" s="41" customFormat="1" ht="33" customHeight="1" x14ac:dyDescent="0.2">
      <c r="A107" s="74" t="s">
        <v>186</v>
      </c>
      <c r="B107" s="201" t="s">
        <v>175</v>
      </c>
      <c r="C107" s="202" t="s">
        <v>187</v>
      </c>
      <c r="D107" s="203" t="s">
        <v>178</v>
      </c>
      <c r="E107" s="204" t="s">
        <v>174</v>
      </c>
      <c r="F107" s="205">
        <v>375</v>
      </c>
      <c r="G107" s="188"/>
      <c r="H107" s="206">
        <f t="shared" si="18"/>
        <v>0</v>
      </c>
    </row>
    <row r="108" spans="1:8" s="41" customFormat="1" ht="33" customHeight="1" x14ac:dyDescent="0.2">
      <c r="A108" s="74" t="s">
        <v>186</v>
      </c>
      <c r="B108" s="201" t="s">
        <v>137</v>
      </c>
      <c r="C108" s="202" t="s">
        <v>188</v>
      </c>
      <c r="D108" s="203" t="s">
        <v>178</v>
      </c>
      <c r="E108" s="204" t="s">
        <v>174</v>
      </c>
      <c r="F108" s="205">
        <v>50</v>
      </c>
      <c r="G108" s="188"/>
      <c r="H108" s="206">
        <f t="shared" si="18"/>
        <v>0</v>
      </c>
    </row>
    <row r="109" spans="1:8" s="41" customFormat="1" ht="30" customHeight="1" x14ac:dyDescent="0.2">
      <c r="A109" s="74" t="s">
        <v>192</v>
      </c>
      <c r="B109" s="189" t="s">
        <v>163</v>
      </c>
      <c r="C109" s="190" t="s">
        <v>194</v>
      </c>
      <c r="D109" s="191" t="s">
        <v>195</v>
      </c>
      <c r="E109" s="192"/>
      <c r="F109" s="193"/>
      <c r="G109" s="194"/>
      <c r="H109" s="195"/>
    </row>
    <row r="110" spans="1:8" s="78" customFormat="1" ht="33" customHeight="1" x14ac:dyDescent="0.2">
      <c r="A110" s="74" t="s">
        <v>200</v>
      </c>
      <c r="B110" s="201" t="s">
        <v>53</v>
      </c>
      <c r="C110" s="202" t="s">
        <v>191</v>
      </c>
      <c r="D110" s="203" t="s">
        <v>201</v>
      </c>
      <c r="E110" s="204" t="s">
        <v>174</v>
      </c>
      <c r="F110" s="205">
        <v>15</v>
      </c>
      <c r="G110" s="188"/>
      <c r="H110" s="206">
        <f t="shared" ref="H110" si="19">ROUND(G110*F110,2)</f>
        <v>0</v>
      </c>
    </row>
    <row r="111" spans="1:8" s="41" customFormat="1" ht="33" customHeight="1" x14ac:dyDescent="0.2">
      <c r="A111" s="74" t="s">
        <v>206</v>
      </c>
      <c r="B111" s="189" t="s">
        <v>166</v>
      </c>
      <c r="C111" s="190" t="s">
        <v>208</v>
      </c>
      <c r="D111" s="191" t="s">
        <v>657</v>
      </c>
      <c r="E111" s="192"/>
      <c r="F111" s="193"/>
      <c r="G111" s="194"/>
      <c r="H111" s="195"/>
    </row>
    <row r="112" spans="1:8" s="41" customFormat="1" ht="30" customHeight="1" x14ac:dyDescent="0.2">
      <c r="A112" s="74" t="s">
        <v>209</v>
      </c>
      <c r="B112" s="201" t="s">
        <v>53</v>
      </c>
      <c r="C112" s="202" t="s">
        <v>210</v>
      </c>
      <c r="D112" s="203"/>
      <c r="E112" s="204"/>
      <c r="F112" s="205"/>
      <c r="G112" s="188"/>
      <c r="H112" s="206"/>
    </row>
    <row r="113" spans="1:8" s="41" customFormat="1" ht="30" customHeight="1" x14ac:dyDescent="0.2">
      <c r="A113" s="74" t="s">
        <v>211</v>
      </c>
      <c r="B113" s="208" t="s">
        <v>152</v>
      </c>
      <c r="C113" s="190" t="s">
        <v>212</v>
      </c>
      <c r="D113" s="191"/>
      <c r="E113" s="192" t="s">
        <v>54</v>
      </c>
      <c r="F113" s="193">
        <v>445</v>
      </c>
      <c r="G113" s="260"/>
      <c r="H113" s="195">
        <f>ROUND(G113*F113,2)</f>
        <v>0</v>
      </c>
    </row>
    <row r="114" spans="1:8" s="41" customFormat="1" ht="30" customHeight="1" x14ac:dyDescent="0.2">
      <c r="A114" s="74" t="s">
        <v>213</v>
      </c>
      <c r="B114" s="207" t="s">
        <v>55</v>
      </c>
      <c r="C114" s="190" t="s">
        <v>214</v>
      </c>
      <c r="D114" s="191"/>
      <c r="E114" s="192"/>
      <c r="F114" s="193"/>
      <c r="G114" s="194"/>
      <c r="H114" s="195"/>
    </row>
    <row r="115" spans="1:8" s="41" customFormat="1" ht="30" customHeight="1" x14ac:dyDescent="0.2">
      <c r="A115" s="74" t="s">
        <v>215</v>
      </c>
      <c r="B115" s="77" t="s">
        <v>152</v>
      </c>
      <c r="C115" s="63" t="s">
        <v>212</v>
      </c>
      <c r="D115" s="71"/>
      <c r="E115" s="65" t="s">
        <v>54</v>
      </c>
      <c r="F115" s="83">
        <v>60</v>
      </c>
      <c r="G115" s="67"/>
      <c r="H115" s="68">
        <f>ROUND(G115*F115,2)</f>
        <v>0</v>
      </c>
    </row>
    <row r="116" spans="1:8" s="41" customFormat="1" ht="30" customHeight="1" x14ac:dyDescent="0.2">
      <c r="A116" s="74" t="s">
        <v>217</v>
      </c>
      <c r="B116" s="189" t="s">
        <v>169</v>
      </c>
      <c r="C116" s="190" t="s">
        <v>219</v>
      </c>
      <c r="D116" s="191" t="s">
        <v>220</v>
      </c>
      <c r="E116" s="192"/>
      <c r="F116" s="193"/>
      <c r="G116" s="194"/>
      <c r="H116" s="195"/>
    </row>
    <row r="117" spans="1:8" s="41" customFormat="1" ht="30" customHeight="1" x14ac:dyDescent="0.2">
      <c r="A117" s="74" t="s">
        <v>221</v>
      </c>
      <c r="B117" s="201" t="s">
        <v>53</v>
      </c>
      <c r="C117" s="202" t="s">
        <v>222</v>
      </c>
      <c r="D117" s="203" t="s">
        <v>38</v>
      </c>
      <c r="E117" s="204" t="s">
        <v>49</v>
      </c>
      <c r="F117" s="205">
        <v>2115</v>
      </c>
      <c r="G117" s="188"/>
      <c r="H117" s="206">
        <f>ROUND(G117*F117,2)</f>
        <v>0</v>
      </c>
    </row>
    <row r="118" spans="1:8" s="41" customFormat="1" ht="30" customHeight="1" x14ac:dyDescent="0.2">
      <c r="A118" s="74" t="s">
        <v>223</v>
      </c>
      <c r="B118" s="189" t="s">
        <v>180</v>
      </c>
      <c r="C118" s="190" t="s">
        <v>225</v>
      </c>
      <c r="D118" s="191" t="s">
        <v>226</v>
      </c>
      <c r="E118" s="192"/>
      <c r="F118" s="193"/>
      <c r="G118" s="194"/>
      <c r="H118" s="195"/>
    </row>
    <row r="119" spans="1:8" s="41" customFormat="1" ht="30" customHeight="1" x14ac:dyDescent="0.2">
      <c r="A119" s="74" t="s">
        <v>227</v>
      </c>
      <c r="B119" s="207" t="s">
        <v>53</v>
      </c>
      <c r="C119" s="190" t="s">
        <v>228</v>
      </c>
      <c r="D119" s="191"/>
      <c r="E119" s="192" t="s">
        <v>49</v>
      </c>
      <c r="F119" s="193">
        <v>2090</v>
      </c>
      <c r="G119" s="260"/>
      <c r="H119" s="195">
        <f t="shared" ref="H119:H120" si="20">ROUND(G119*F119,2)</f>
        <v>0</v>
      </c>
    </row>
    <row r="120" spans="1:8" s="41" customFormat="1" ht="30" customHeight="1" x14ac:dyDescent="0.2">
      <c r="A120" s="74" t="s">
        <v>230</v>
      </c>
      <c r="B120" s="62" t="s">
        <v>193</v>
      </c>
      <c r="C120" s="63" t="s">
        <v>231</v>
      </c>
      <c r="D120" s="71" t="s">
        <v>232</v>
      </c>
      <c r="E120" s="65" t="s">
        <v>124</v>
      </c>
      <c r="F120" s="76">
        <v>2</v>
      </c>
      <c r="G120" s="67"/>
      <c r="H120" s="68">
        <f t="shared" si="20"/>
        <v>0</v>
      </c>
    </row>
    <row r="121" spans="1:8" ht="33" customHeight="1" x14ac:dyDescent="0.2">
      <c r="A121" s="11"/>
      <c r="B121" s="126"/>
      <c r="C121" s="127" t="s">
        <v>260</v>
      </c>
      <c r="D121" s="106"/>
      <c r="E121" s="128"/>
      <c r="F121" s="107"/>
      <c r="G121" s="108"/>
      <c r="H121" s="142"/>
    </row>
    <row r="122" spans="1:8" s="41" customFormat="1" ht="33" customHeight="1" x14ac:dyDescent="0.2">
      <c r="A122" s="40" t="s">
        <v>267</v>
      </c>
      <c r="B122" s="91" t="s">
        <v>486</v>
      </c>
      <c r="C122" s="86" t="s">
        <v>269</v>
      </c>
      <c r="D122" s="92" t="s">
        <v>264</v>
      </c>
      <c r="E122" s="87" t="s">
        <v>174</v>
      </c>
      <c r="F122" s="96">
        <v>50</v>
      </c>
      <c r="G122" s="67"/>
      <c r="H122" s="89">
        <f>ROUND(G122*F122,2)</f>
        <v>0</v>
      </c>
    </row>
    <row r="123" spans="1:8" s="41" customFormat="1" ht="30" customHeight="1" x14ac:dyDescent="0.2">
      <c r="A123" s="40" t="s">
        <v>270</v>
      </c>
      <c r="B123" s="177" t="s">
        <v>203</v>
      </c>
      <c r="C123" s="178" t="s">
        <v>272</v>
      </c>
      <c r="D123" s="179" t="s">
        <v>264</v>
      </c>
      <c r="E123" s="180" t="s">
        <v>174</v>
      </c>
      <c r="F123" s="181">
        <v>270</v>
      </c>
      <c r="G123" s="161"/>
      <c r="H123" s="182">
        <f>ROUND(G123*F123,2)</f>
        <v>0</v>
      </c>
    </row>
    <row r="124" spans="1:8" ht="33" customHeight="1" x14ac:dyDescent="0.2">
      <c r="A124" s="11"/>
      <c r="B124" s="170"/>
      <c r="C124" s="171" t="s">
        <v>273</v>
      </c>
      <c r="D124" s="172"/>
      <c r="E124" s="173"/>
      <c r="F124" s="174"/>
      <c r="G124" s="175"/>
      <c r="H124" s="176"/>
    </row>
    <row r="125" spans="1:8" s="97" customFormat="1" ht="30" customHeight="1" x14ac:dyDescent="0.2">
      <c r="A125" s="40" t="s">
        <v>296</v>
      </c>
      <c r="B125" s="189" t="s">
        <v>207</v>
      </c>
      <c r="C125" s="190" t="s">
        <v>298</v>
      </c>
      <c r="D125" s="191" t="s">
        <v>299</v>
      </c>
      <c r="E125" s="192"/>
      <c r="F125" s="193"/>
      <c r="G125" s="194"/>
      <c r="H125" s="195"/>
    </row>
    <row r="126" spans="1:8" s="41" customFormat="1" ht="30" customHeight="1" x14ac:dyDescent="0.2">
      <c r="A126" s="40" t="s">
        <v>310</v>
      </c>
      <c r="B126" s="207" t="s">
        <v>53</v>
      </c>
      <c r="C126" s="190" t="s">
        <v>311</v>
      </c>
      <c r="D126" s="191"/>
      <c r="E126" s="192" t="s">
        <v>124</v>
      </c>
      <c r="F126" s="193">
        <v>2</v>
      </c>
      <c r="G126" s="260"/>
      <c r="H126" s="195">
        <f t="shared" ref="H126:H127" si="21">ROUND(G126*F126,2)</f>
        <v>0</v>
      </c>
    </row>
    <row r="127" spans="1:8" s="41" customFormat="1" ht="30" customHeight="1" x14ac:dyDescent="0.2">
      <c r="A127" s="99" t="s">
        <v>312</v>
      </c>
      <c r="B127" s="201" t="s">
        <v>55</v>
      </c>
      <c r="C127" s="202" t="s">
        <v>313</v>
      </c>
      <c r="D127" s="203"/>
      <c r="E127" s="204" t="s">
        <v>124</v>
      </c>
      <c r="F127" s="205">
        <v>2</v>
      </c>
      <c r="G127" s="188"/>
      <c r="H127" s="206">
        <f t="shared" si="21"/>
        <v>0</v>
      </c>
    </row>
    <row r="128" spans="1:8" ht="33" customHeight="1" x14ac:dyDescent="0.2">
      <c r="A128" s="11"/>
      <c r="B128" s="130"/>
      <c r="C128" s="127" t="s">
        <v>339</v>
      </c>
      <c r="D128" s="106"/>
      <c r="E128" s="128"/>
      <c r="F128" s="107"/>
      <c r="G128" s="108"/>
      <c r="H128" s="142"/>
    </row>
    <row r="129" spans="1:8" s="41" customFormat="1" ht="33" customHeight="1" x14ac:dyDescent="0.2">
      <c r="A129" s="40" t="s">
        <v>340</v>
      </c>
      <c r="B129" s="189" t="s">
        <v>487</v>
      </c>
      <c r="C129" s="190" t="s">
        <v>342</v>
      </c>
      <c r="D129" s="191" t="s">
        <v>299</v>
      </c>
      <c r="E129" s="192" t="s">
        <v>124</v>
      </c>
      <c r="F129" s="193">
        <v>6</v>
      </c>
      <c r="G129" s="260"/>
      <c r="H129" s="195">
        <f>ROUND(G129*F129,2)</f>
        <v>0</v>
      </c>
    </row>
    <row r="130" spans="1:8" s="41" customFormat="1" ht="30" customHeight="1" x14ac:dyDescent="0.2">
      <c r="A130" s="40" t="s">
        <v>354</v>
      </c>
      <c r="B130" s="189" t="s">
        <v>216</v>
      </c>
      <c r="C130" s="190" t="s">
        <v>356</v>
      </c>
      <c r="D130" s="191" t="s">
        <v>299</v>
      </c>
      <c r="E130" s="192" t="s">
        <v>124</v>
      </c>
      <c r="F130" s="193">
        <v>3</v>
      </c>
      <c r="G130" s="260"/>
      <c r="H130" s="195">
        <f t="shared" ref="H130:H134" si="22">ROUND(G130*F130,2)</f>
        <v>0</v>
      </c>
    </row>
    <row r="131" spans="1:8" s="41" customFormat="1" ht="30" customHeight="1" x14ac:dyDescent="0.2">
      <c r="A131" s="40" t="s">
        <v>357</v>
      </c>
      <c r="B131" s="189" t="s">
        <v>218</v>
      </c>
      <c r="C131" s="190" t="s">
        <v>359</v>
      </c>
      <c r="D131" s="191" t="s">
        <v>299</v>
      </c>
      <c r="E131" s="192" t="s">
        <v>124</v>
      </c>
      <c r="F131" s="193">
        <v>1</v>
      </c>
      <c r="G131" s="260"/>
      <c r="H131" s="195">
        <f t="shared" si="22"/>
        <v>0</v>
      </c>
    </row>
    <row r="132" spans="1:8" s="41" customFormat="1" ht="30" customHeight="1" x14ac:dyDescent="0.2">
      <c r="A132" s="40" t="s">
        <v>360</v>
      </c>
      <c r="B132" s="189" t="s">
        <v>488</v>
      </c>
      <c r="C132" s="190" t="s">
        <v>362</v>
      </c>
      <c r="D132" s="191" t="s">
        <v>299</v>
      </c>
      <c r="E132" s="192" t="s">
        <v>124</v>
      </c>
      <c r="F132" s="193">
        <v>1</v>
      </c>
      <c r="G132" s="260"/>
      <c r="H132" s="195">
        <f t="shared" si="22"/>
        <v>0</v>
      </c>
    </row>
    <row r="133" spans="1:8" s="41" customFormat="1" ht="30" customHeight="1" x14ac:dyDescent="0.2">
      <c r="A133" s="99" t="s">
        <v>363</v>
      </c>
      <c r="B133" s="189" t="s">
        <v>224</v>
      </c>
      <c r="C133" s="190" t="s">
        <v>365</v>
      </c>
      <c r="D133" s="191" t="s">
        <v>299</v>
      </c>
      <c r="E133" s="192" t="s">
        <v>124</v>
      </c>
      <c r="F133" s="193">
        <v>1</v>
      </c>
      <c r="G133" s="260"/>
      <c r="H133" s="195">
        <f t="shared" si="22"/>
        <v>0</v>
      </c>
    </row>
    <row r="134" spans="1:8" s="41" customFormat="1" ht="30" customHeight="1" x14ac:dyDescent="0.2">
      <c r="A134" s="40" t="s">
        <v>366</v>
      </c>
      <c r="B134" s="189" t="s">
        <v>229</v>
      </c>
      <c r="C134" s="190" t="s">
        <v>368</v>
      </c>
      <c r="D134" s="191" t="s">
        <v>299</v>
      </c>
      <c r="E134" s="192" t="s">
        <v>124</v>
      </c>
      <c r="F134" s="193">
        <v>2</v>
      </c>
      <c r="G134" s="260"/>
      <c r="H134" s="195">
        <f t="shared" si="22"/>
        <v>0</v>
      </c>
    </row>
    <row r="135" spans="1:8" ht="33" customHeight="1" x14ac:dyDescent="0.2">
      <c r="A135" s="11"/>
      <c r="B135" s="104"/>
      <c r="C135" s="127" t="s">
        <v>369</v>
      </c>
      <c r="D135" s="106"/>
      <c r="E135" s="131"/>
      <c r="F135" s="106"/>
      <c r="G135" s="108"/>
      <c r="H135" s="142"/>
    </row>
    <row r="136" spans="1:8" s="41" customFormat="1" ht="30" customHeight="1" x14ac:dyDescent="0.2">
      <c r="A136" s="74" t="s">
        <v>370</v>
      </c>
      <c r="B136" s="189" t="s">
        <v>489</v>
      </c>
      <c r="C136" s="190" t="s">
        <v>372</v>
      </c>
      <c r="D136" s="191" t="s">
        <v>373</v>
      </c>
      <c r="E136" s="192"/>
      <c r="F136" s="193"/>
      <c r="G136" s="194"/>
      <c r="H136" s="195"/>
    </row>
    <row r="137" spans="1:8" s="41" customFormat="1" ht="30" customHeight="1" x14ac:dyDescent="0.2">
      <c r="A137" s="74" t="s">
        <v>374</v>
      </c>
      <c r="B137" s="207" t="s">
        <v>53</v>
      </c>
      <c r="C137" s="190" t="s">
        <v>375</v>
      </c>
      <c r="D137" s="191"/>
      <c r="E137" s="192" t="s">
        <v>49</v>
      </c>
      <c r="F137" s="193">
        <v>130</v>
      </c>
      <c r="G137" s="260"/>
      <c r="H137" s="195">
        <f>ROUND(G137*F137,2)</f>
        <v>0</v>
      </c>
    </row>
    <row r="138" spans="1:8" s="41" customFormat="1" ht="30" customHeight="1" x14ac:dyDescent="0.2">
      <c r="A138" s="74" t="s">
        <v>376</v>
      </c>
      <c r="B138" s="207" t="s">
        <v>55</v>
      </c>
      <c r="C138" s="190" t="s">
        <v>377</v>
      </c>
      <c r="D138" s="191"/>
      <c r="E138" s="192" t="s">
        <v>49</v>
      </c>
      <c r="F138" s="193">
        <v>1160</v>
      </c>
      <c r="G138" s="260"/>
      <c r="H138" s="195">
        <f>ROUND(G138*F138,2)</f>
        <v>0</v>
      </c>
    </row>
    <row r="139" spans="1:8" s="25" customFormat="1" ht="36" customHeight="1" thickBot="1" x14ac:dyDescent="0.25">
      <c r="A139" s="26"/>
      <c r="B139" s="22" t="str">
        <f>B75</f>
        <v>B</v>
      </c>
      <c r="C139" s="233" t="str">
        <f>C75</f>
        <v>DZYNDRA CRESCENT - BOURNAIS DRIVE TO HATCHER ROAD
MAJOR REHABILITATION</v>
      </c>
      <c r="D139" s="234"/>
      <c r="E139" s="234"/>
      <c r="F139" s="235"/>
      <c r="G139" s="26" t="s">
        <v>378</v>
      </c>
      <c r="H139" s="146">
        <f>SUM(H76:H138)</f>
        <v>0</v>
      </c>
    </row>
    <row r="140" spans="1:8" s="25" customFormat="1" ht="36" customHeight="1" thickTop="1" x14ac:dyDescent="0.2">
      <c r="A140" s="24"/>
      <c r="B140" s="23" t="s">
        <v>380</v>
      </c>
      <c r="C140" s="222" t="s">
        <v>399</v>
      </c>
      <c r="D140" s="223"/>
      <c r="E140" s="223"/>
      <c r="F140" s="224"/>
      <c r="G140" s="24"/>
      <c r="H140" s="145"/>
    </row>
    <row r="141" spans="1:8" ht="33" customHeight="1" x14ac:dyDescent="0.2">
      <c r="A141" s="11"/>
      <c r="B141" s="104"/>
      <c r="C141" s="105" t="s">
        <v>39</v>
      </c>
      <c r="D141" s="106"/>
      <c r="E141" s="107" t="s">
        <v>38</v>
      </c>
      <c r="F141" s="107" t="s">
        <v>38</v>
      </c>
      <c r="G141" s="108" t="s">
        <v>38</v>
      </c>
      <c r="H141" s="142"/>
    </row>
    <row r="142" spans="1:8" s="41" customFormat="1" ht="30" customHeight="1" x14ac:dyDescent="0.2">
      <c r="A142" s="40" t="s">
        <v>40</v>
      </c>
      <c r="B142" s="189" t="s">
        <v>234</v>
      </c>
      <c r="C142" s="190" t="s">
        <v>42</v>
      </c>
      <c r="D142" s="191" t="s">
        <v>43</v>
      </c>
      <c r="E142" s="192" t="s">
        <v>44</v>
      </c>
      <c r="F142" s="193">
        <v>840</v>
      </c>
      <c r="G142" s="260"/>
      <c r="H142" s="195">
        <f t="shared" ref="H142:H143" si="23">ROUND(G142*F142,2)</f>
        <v>0</v>
      </c>
    </row>
    <row r="143" spans="1:8" s="41" customFormat="1" ht="30" customHeight="1" x14ac:dyDescent="0.2">
      <c r="A143" s="69" t="s">
        <v>45</v>
      </c>
      <c r="B143" s="189" t="s">
        <v>237</v>
      </c>
      <c r="C143" s="190" t="s">
        <v>47</v>
      </c>
      <c r="D143" s="191" t="s">
        <v>48</v>
      </c>
      <c r="E143" s="192" t="s">
        <v>49</v>
      </c>
      <c r="F143" s="193">
        <v>1800</v>
      </c>
      <c r="G143" s="260"/>
      <c r="H143" s="195">
        <f t="shared" si="23"/>
        <v>0</v>
      </c>
    </row>
    <row r="144" spans="1:8" s="41" customFormat="1" ht="30" customHeight="1" x14ac:dyDescent="0.2">
      <c r="A144" s="69"/>
      <c r="B144" s="189" t="s">
        <v>242</v>
      </c>
      <c r="C144" s="190" t="s">
        <v>400</v>
      </c>
      <c r="D144" s="191" t="s">
        <v>659</v>
      </c>
      <c r="E144" s="192"/>
      <c r="F144" s="193"/>
      <c r="G144" s="194"/>
      <c r="H144" s="195"/>
    </row>
    <row r="145" spans="1:8" s="41" customFormat="1" ht="33" customHeight="1" x14ac:dyDescent="0.2">
      <c r="A145" s="69"/>
      <c r="B145" s="207" t="s">
        <v>53</v>
      </c>
      <c r="C145" s="190" t="s">
        <v>401</v>
      </c>
      <c r="D145" s="191" t="s">
        <v>38</v>
      </c>
      <c r="E145" s="192" t="s">
        <v>54</v>
      </c>
      <c r="F145" s="193">
        <v>1660</v>
      </c>
      <c r="G145" s="260"/>
      <c r="H145" s="195">
        <f t="shared" ref="H145" si="24">ROUND(G145*F145,2)</f>
        <v>0</v>
      </c>
    </row>
    <row r="146" spans="1:8" s="41" customFormat="1" ht="33" customHeight="1" x14ac:dyDescent="0.2">
      <c r="A146" s="69" t="s">
        <v>56</v>
      </c>
      <c r="B146" s="189" t="s">
        <v>490</v>
      </c>
      <c r="C146" s="190" t="s">
        <v>58</v>
      </c>
      <c r="D146" s="191" t="s">
        <v>43</v>
      </c>
      <c r="E146" s="192"/>
      <c r="F146" s="193"/>
      <c r="G146" s="194"/>
      <c r="H146" s="195"/>
    </row>
    <row r="147" spans="1:8" s="41" customFormat="1" ht="33" customHeight="1" x14ac:dyDescent="0.2">
      <c r="A147" s="69" t="s">
        <v>59</v>
      </c>
      <c r="B147" s="207" t="s">
        <v>53</v>
      </c>
      <c r="C147" s="190" t="s">
        <v>60</v>
      </c>
      <c r="D147" s="191" t="s">
        <v>38</v>
      </c>
      <c r="E147" s="192" t="s">
        <v>44</v>
      </c>
      <c r="F147" s="193">
        <v>250</v>
      </c>
      <c r="G147" s="260"/>
      <c r="H147" s="195">
        <f t="shared" ref="H147:H150" si="25">ROUND(G147*F147,2)</f>
        <v>0</v>
      </c>
    </row>
    <row r="148" spans="1:8" s="41" customFormat="1" ht="30" customHeight="1" x14ac:dyDescent="0.2">
      <c r="A148" s="40" t="s">
        <v>61</v>
      </c>
      <c r="B148" s="189" t="s">
        <v>249</v>
      </c>
      <c r="C148" s="190" t="s">
        <v>63</v>
      </c>
      <c r="D148" s="191" t="s">
        <v>43</v>
      </c>
      <c r="E148" s="192" t="s">
        <v>49</v>
      </c>
      <c r="F148" s="193">
        <v>945</v>
      </c>
      <c r="G148" s="260"/>
      <c r="H148" s="195">
        <f t="shared" si="25"/>
        <v>0</v>
      </c>
    </row>
    <row r="149" spans="1:8" s="41" customFormat="1" ht="30" customHeight="1" x14ac:dyDescent="0.2">
      <c r="A149" s="69" t="s">
        <v>68</v>
      </c>
      <c r="B149" s="189" t="s">
        <v>250</v>
      </c>
      <c r="C149" s="190" t="s">
        <v>70</v>
      </c>
      <c r="D149" s="191" t="s">
        <v>71</v>
      </c>
      <c r="E149" s="192"/>
      <c r="F149" s="193"/>
      <c r="G149" s="194"/>
      <c r="H149" s="195">
        <f t="shared" si="25"/>
        <v>0</v>
      </c>
    </row>
    <row r="150" spans="1:8" s="41" customFormat="1" ht="30" customHeight="1" x14ac:dyDescent="0.2">
      <c r="A150" s="69" t="s">
        <v>72</v>
      </c>
      <c r="B150" s="207" t="s">
        <v>53</v>
      </c>
      <c r="C150" s="190" t="s">
        <v>73</v>
      </c>
      <c r="D150" s="191" t="s">
        <v>38</v>
      </c>
      <c r="E150" s="192" t="s">
        <v>49</v>
      </c>
      <c r="F150" s="193">
        <v>1800</v>
      </c>
      <c r="G150" s="260"/>
      <c r="H150" s="195">
        <f t="shared" si="25"/>
        <v>0</v>
      </c>
    </row>
    <row r="151" spans="1:8" s="41" customFormat="1" ht="30" customHeight="1" x14ac:dyDescent="0.2">
      <c r="A151" s="69" t="s">
        <v>74</v>
      </c>
      <c r="B151" s="189" t="s">
        <v>491</v>
      </c>
      <c r="C151" s="190" t="s">
        <v>76</v>
      </c>
      <c r="D151" s="191" t="s">
        <v>77</v>
      </c>
      <c r="E151" s="192"/>
      <c r="F151" s="193"/>
      <c r="G151" s="194"/>
      <c r="H151" s="195"/>
    </row>
    <row r="152" spans="1:8" s="41" customFormat="1" ht="30" customHeight="1" x14ac:dyDescent="0.2">
      <c r="A152" s="69" t="s">
        <v>78</v>
      </c>
      <c r="B152" s="207" t="s">
        <v>53</v>
      </c>
      <c r="C152" s="190" t="s">
        <v>79</v>
      </c>
      <c r="D152" s="191" t="s">
        <v>38</v>
      </c>
      <c r="E152" s="192" t="s">
        <v>49</v>
      </c>
      <c r="F152" s="193">
        <v>1800</v>
      </c>
      <c r="G152" s="260"/>
      <c r="H152" s="195">
        <f>ROUND(G152*F152,2)</f>
        <v>0</v>
      </c>
    </row>
    <row r="153" spans="1:8" ht="33" customHeight="1" x14ac:dyDescent="0.2">
      <c r="A153" s="11"/>
      <c r="B153" s="54"/>
      <c r="C153" s="102" t="s">
        <v>81</v>
      </c>
      <c r="D153" s="55"/>
      <c r="E153" s="58"/>
      <c r="F153" s="55"/>
      <c r="G153" s="57"/>
      <c r="H153" s="143"/>
    </row>
    <row r="154" spans="1:8" s="41" customFormat="1" ht="30" customHeight="1" x14ac:dyDescent="0.2">
      <c r="A154" s="74" t="s">
        <v>82</v>
      </c>
      <c r="B154" s="189" t="s">
        <v>492</v>
      </c>
      <c r="C154" s="190" t="s">
        <v>84</v>
      </c>
      <c r="D154" s="191" t="s">
        <v>43</v>
      </c>
      <c r="E154" s="192"/>
      <c r="F154" s="193"/>
      <c r="G154" s="194"/>
      <c r="H154" s="195"/>
    </row>
    <row r="155" spans="1:8" s="41" customFormat="1" ht="30" customHeight="1" x14ac:dyDescent="0.2">
      <c r="A155" s="74" t="s">
        <v>85</v>
      </c>
      <c r="B155" s="207" t="s">
        <v>53</v>
      </c>
      <c r="C155" s="190" t="s">
        <v>86</v>
      </c>
      <c r="D155" s="191" t="s">
        <v>38</v>
      </c>
      <c r="E155" s="192" t="s">
        <v>49</v>
      </c>
      <c r="F155" s="193">
        <v>1970</v>
      </c>
      <c r="G155" s="260"/>
      <c r="H155" s="195">
        <f>ROUND(G155*F155,2)</f>
        <v>0</v>
      </c>
    </row>
    <row r="156" spans="1:8" s="41" customFormat="1" ht="30" customHeight="1" x14ac:dyDescent="0.2">
      <c r="A156" s="74" t="s">
        <v>87</v>
      </c>
      <c r="B156" s="207" t="s">
        <v>55</v>
      </c>
      <c r="C156" s="190" t="s">
        <v>88</v>
      </c>
      <c r="D156" s="191" t="s">
        <v>38</v>
      </c>
      <c r="E156" s="192" t="s">
        <v>49</v>
      </c>
      <c r="F156" s="193">
        <v>120</v>
      </c>
      <c r="G156" s="260"/>
      <c r="H156" s="195">
        <f>ROUND(G156*F156,2)</f>
        <v>0</v>
      </c>
    </row>
    <row r="157" spans="1:8" s="41" customFormat="1" ht="30" customHeight="1" x14ac:dyDescent="0.2">
      <c r="A157" s="74" t="s">
        <v>160</v>
      </c>
      <c r="B157" s="189" t="s">
        <v>493</v>
      </c>
      <c r="C157" s="190" t="s">
        <v>161</v>
      </c>
      <c r="D157" s="191" t="s">
        <v>135</v>
      </c>
      <c r="E157" s="192" t="s">
        <v>49</v>
      </c>
      <c r="F157" s="193">
        <v>15</v>
      </c>
      <c r="G157" s="260"/>
      <c r="H157" s="195">
        <f t="shared" ref="H157:H159" si="26">ROUND(G157*F157,2)</f>
        <v>0</v>
      </c>
    </row>
    <row r="158" spans="1:8" s="41" customFormat="1" ht="30" customHeight="1" x14ac:dyDescent="0.2">
      <c r="A158" s="74" t="s">
        <v>162</v>
      </c>
      <c r="B158" s="189" t="s">
        <v>252</v>
      </c>
      <c r="C158" s="190" t="s">
        <v>164</v>
      </c>
      <c r="D158" s="191" t="s">
        <v>135</v>
      </c>
      <c r="E158" s="192" t="s">
        <v>49</v>
      </c>
      <c r="F158" s="193">
        <v>15</v>
      </c>
      <c r="G158" s="260"/>
      <c r="H158" s="195">
        <f t="shared" si="26"/>
        <v>0</v>
      </c>
    </row>
    <row r="159" spans="1:8" s="41" customFormat="1" ht="30" customHeight="1" x14ac:dyDescent="0.2">
      <c r="A159" s="74" t="s">
        <v>165</v>
      </c>
      <c r="B159" s="189" t="s">
        <v>494</v>
      </c>
      <c r="C159" s="190" t="s">
        <v>167</v>
      </c>
      <c r="D159" s="191" t="s">
        <v>135</v>
      </c>
      <c r="E159" s="192" t="s">
        <v>49</v>
      </c>
      <c r="F159" s="193">
        <v>15</v>
      </c>
      <c r="G159" s="260"/>
      <c r="H159" s="195">
        <f t="shared" si="26"/>
        <v>0</v>
      </c>
    </row>
    <row r="160" spans="1:8" s="41" customFormat="1" ht="33" customHeight="1" x14ac:dyDescent="0.2">
      <c r="A160" s="74" t="s">
        <v>202</v>
      </c>
      <c r="B160" s="189" t="s">
        <v>495</v>
      </c>
      <c r="C160" s="190" t="s">
        <v>204</v>
      </c>
      <c r="D160" s="191" t="s">
        <v>205</v>
      </c>
      <c r="E160" s="192" t="s">
        <v>49</v>
      </c>
      <c r="F160" s="193">
        <v>25</v>
      </c>
      <c r="G160" s="260"/>
      <c r="H160" s="195">
        <f t="shared" ref="H160" si="27">ROUND(G160*F160,2)</f>
        <v>0</v>
      </c>
    </row>
    <row r="161" spans="1:8" s="41" customFormat="1" ht="30" customHeight="1" x14ac:dyDescent="0.2">
      <c r="A161" s="74" t="s">
        <v>217</v>
      </c>
      <c r="B161" s="189" t="s">
        <v>496</v>
      </c>
      <c r="C161" s="190" t="s">
        <v>219</v>
      </c>
      <c r="D161" s="191" t="s">
        <v>220</v>
      </c>
      <c r="E161" s="192"/>
      <c r="F161" s="193"/>
      <c r="G161" s="194"/>
      <c r="H161" s="195"/>
    </row>
    <row r="162" spans="1:8" s="41" customFormat="1" ht="30" customHeight="1" x14ac:dyDescent="0.2">
      <c r="A162" s="74" t="s">
        <v>221</v>
      </c>
      <c r="B162" s="207" t="s">
        <v>53</v>
      </c>
      <c r="C162" s="190" t="s">
        <v>222</v>
      </c>
      <c r="D162" s="191" t="s">
        <v>38</v>
      </c>
      <c r="E162" s="192" t="s">
        <v>49</v>
      </c>
      <c r="F162" s="193">
        <v>45</v>
      </c>
      <c r="G162" s="260"/>
      <c r="H162" s="195">
        <f t="shared" ref="H162" si="28">ROUND(G162*F162,2)</f>
        <v>0</v>
      </c>
    </row>
    <row r="163" spans="1:8" ht="33" customHeight="1" x14ac:dyDescent="0.2">
      <c r="A163" s="11"/>
      <c r="B163" s="163"/>
      <c r="C163" s="164" t="s">
        <v>233</v>
      </c>
      <c r="D163" s="165"/>
      <c r="E163" s="135"/>
      <c r="F163" s="135"/>
      <c r="G163" s="136"/>
      <c r="H163" s="167"/>
    </row>
    <row r="164" spans="1:8" s="41" customFormat="1" ht="29.25" customHeight="1" x14ac:dyDescent="0.2">
      <c r="A164" s="40" t="s">
        <v>236</v>
      </c>
      <c r="B164" s="62" t="s">
        <v>497</v>
      </c>
      <c r="C164" s="63" t="s">
        <v>238</v>
      </c>
      <c r="D164" s="71" t="s">
        <v>235</v>
      </c>
      <c r="E164" s="65"/>
      <c r="F164" s="76"/>
      <c r="G164" s="70"/>
      <c r="H164" s="84"/>
    </row>
    <row r="165" spans="1:8" s="41" customFormat="1" ht="48" customHeight="1" x14ac:dyDescent="0.2">
      <c r="A165" s="40" t="s">
        <v>239</v>
      </c>
      <c r="B165" s="207" t="s">
        <v>53</v>
      </c>
      <c r="C165" s="190" t="s">
        <v>240</v>
      </c>
      <c r="D165" s="191"/>
      <c r="E165" s="192" t="s">
        <v>49</v>
      </c>
      <c r="F165" s="193">
        <v>475</v>
      </c>
      <c r="G165" s="260"/>
      <c r="H165" s="195">
        <f t="shared" ref="H165" si="29">ROUND(G165*F165,2)</f>
        <v>0</v>
      </c>
    </row>
    <row r="166" spans="1:8" s="41" customFormat="1" ht="33" customHeight="1" x14ac:dyDescent="0.2">
      <c r="A166" s="40" t="s">
        <v>241</v>
      </c>
      <c r="B166" s="62" t="s">
        <v>498</v>
      </c>
      <c r="C166" s="63" t="s">
        <v>243</v>
      </c>
      <c r="D166" s="71" t="s">
        <v>235</v>
      </c>
      <c r="E166" s="65"/>
      <c r="F166" s="76"/>
      <c r="G166" s="70"/>
      <c r="H166" s="84"/>
    </row>
    <row r="167" spans="1:8" s="41" customFormat="1" ht="33" customHeight="1" x14ac:dyDescent="0.2">
      <c r="A167" s="40"/>
      <c r="B167" s="207" t="s">
        <v>53</v>
      </c>
      <c r="C167" s="190" t="s">
        <v>245</v>
      </c>
      <c r="D167" s="191" t="s">
        <v>663</v>
      </c>
      <c r="E167" s="192" t="s">
        <v>174</v>
      </c>
      <c r="F167" s="193">
        <v>240</v>
      </c>
      <c r="G167" s="260"/>
      <c r="H167" s="195">
        <f>ROUND(G167*F167,2)</f>
        <v>0</v>
      </c>
    </row>
    <row r="168" spans="1:8" s="41" customFormat="1" ht="33" customHeight="1" x14ac:dyDescent="0.2">
      <c r="A168" s="40"/>
      <c r="B168" s="207" t="s">
        <v>55</v>
      </c>
      <c r="C168" s="190" t="s">
        <v>244</v>
      </c>
      <c r="D168" s="191" t="s">
        <v>663</v>
      </c>
      <c r="E168" s="192" t="s">
        <v>174</v>
      </c>
      <c r="F168" s="193">
        <v>25</v>
      </c>
      <c r="G168" s="260"/>
      <c r="H168" s="195">
        <f t="shared" ref="H168:H170" si="30">ROUND(G168*F168,2)</f>
        <v>0</v>
      </c>
    </row>
    <row r="169" spans="1:8" s="41" customFormat="1" ht="63" customHeight="1" x14ac:dyDescent="0.2">
      <c r="A169" s="40"/>
      <c r="B169" s="207" t="s">
        <v>175</v>
      </c>
      <c r="C169" s="190" t="s">
        <v>246</v>
      </c>
      <c r="D169" s="191" t="s">
        <v>661</v>
      </c>
      <c r="E169" s="192" t="s">
        <v>174</v>
      </c>
      <c r="F169" s="193">
        <v>65</v>
      </c>
      <c r="G169" s="260"/>
      <c r="H169" s="195">
        <f t="shared" si="30"/>
        <v>0</v>
      </c>
    </row>
    <row r="170" spans="1:8" s="41" customFormat="1" ht="33" customHeight="1" x14ac:dyDescent="0.2">
      <c r="A170" s="40" t="s">
        <v>247</v>
      </c>
      <c r="B170" s="207" t="s">
        <v>137</v>
      </c>
      <c r="C170" s="190" t="s">
        <v>248</v>
      </c>
      <c r="D170" s="191" t="s">
        <v>185</v>
      </c>
      <c r="E170" s="192" t="s">
        <v>174</v>
      </c>
      <c r="F170" s="193">
        <v>110</v>
      </c>
      <c r="G170" s="260"/>
      <c r="H170" s="195">
        <f t="shared" si="30"/>
        <v>0</v>
      </c>
    </row>
    <row r="171" spans="1:8" s="41" customFormat="1" ht="33" customHeight="1" x14ac:dyDescent="0.2">
      <c r="A171" s="40" t="s">
        <v>251</v>
      </c>
      <c r="B171" s="62" t="s">
        <v>499</v>
      </c>
      <c r="C171" s="63" t="s">
        <v>253</v>
      </c>
      <c r="D171" s="64" t="s">
        <v>657</v>
      </c>
      <c r="E171" s="90"/>
      <c r="F171" s="66"/>
      <c r="G171" s="70"/>
      <c r="H171" s="84"/>
    </row>
    <row r="172" spans="1:8" s="41" customFormat="1" ht="30" customHeight="1" x14ac:dyDescent="0.2">
      <c r="A172" s="40" t="s">
        <v>254</v>
      </c>
      <c r="B172" s="207" t="s">
        <v>53</v>
      </c>
      <c r="C172" s="190" t="s">
        <v>210</v>
      </c>
      <c r="D172" s="191"/>
      <c r="E172" s="192"/>
      <c r="F172" s="193"/>
      <c r="G172" s="194"/>
      <c r="H172" s="195"/>
    </row>
    <row r="173" spans="1:8" s="41" customFormat="1" ht="30" customHeight="1" x14ac:dyDescent="0.2">
      <c r="A173" s="40" t="s">
        <v>255</v>
      </c>
      <c r="B173" s="77" t="s">
        <v>152</v>
      </c>
      <c r="C173" s="63" t="s">
        <v>212</v>
      </c>
      <c r="D173" s="71"/>
      <c r="E173" s="65" t="s">
        <v>54</v>
      </c>
      <c r="F173" s="72">
        <v>210</v>
      </c>
      <c r="G173" s="67"/>
      <c r="H173" s="68">
        <f t="shared" ref="H173:H174" si="31">ROUND(G173*F173,2)</f>
        <v>0</v>
      </c>
    </row>
    <row r="174" spans="1:8" s="41" customFormat="1" ht="30" customHeight="1" x14ac:dyDescent="0.2">
      <c r="A174" s="40" t="s">
        <v>256</v>
      </c>
      <c r="B174" s="208" t="s">
        <v>155</v>
      </c>
      <c r="C174" s="190" t="s">
        <v>257</v>
      </c>
      <c r="D174" s="191"/>
      <c r="E174" s="192" t="s">
        <v>54</v>
      </c>
      <c r="F174" s="193">
        <v>250</v>
      </c>
      <c r="G174" s="260"/>
      <c r="H174" s="195">
        <f t="shared" si="31"/>
        <v>0</v>
      </c>
    </row>
    <row r="175" spans="1:8" s="41" customFormat="1" ht="30" customHeight="1" x14ac:dyDescent="0.2">
      <c r="A175" s="40" t="s">
        <v>258</v>
      </c>
      <c r="B175" s="207" t="s">
        <v>55</v>
      </c>
      <c r="C175" s="190" t="s">
        <v>214</v>
      </c>
      <c r="D175" s="191"/>
      <c r="E175" s="192"/>
      <c r="F175" s="193"/>
      <c r="G175" s="194"/>
      <c r="H175" s="195"/>
    </row>
    <row r="176" spans="1:8" s="41" customFormat="1" ht="30" customHeight="1" x14ac:dyDescent="0.2">
      <c r="A176" s="40" t="s">
        <v>259</v>
      </c>
      <c r="B176" s="77" t="s">
        <v>152</v>
      </c>
      <c r="C176" s="63" t="s">
        <v>212</v>
      </c>
      <c r="D176" s="71"/>
      <c r="E176" s="65" t="s">
        <v>54</v>
      </c>
      <c r="F176" s="83">
        <v>15</v>
      </c>
      <c r="G176" s="67"/>
      <c r="H176" s="68">
        <f t="shared" ref="H176" si="32">ROUND(G176*F176,2)</f>
        <v>0</v>
      </c>
    </row>
    <row r="177" spans="1:8" ht="33" customHeight="1" x14ac:dyDescent="0.2">
      <c r="A177" s="11"/>
      <c r="B177" s="59"/>
      <c r="C177" s="102" t="s">
        <v>260</v>
      </c>
      <c r="D177" s="55"/>
      <c r="E177" s="60"/>
      <c r="F177" s="56"/>
      <c r="G177" s="57"/>
      <c r="H177" s="143"/>
    </row>
    <row r="178" spans="1:8" s="41" customFormat="1" ht="30" customHeight="1" x14ac:dyDescent="0.2">
      <c r="A178" s="40" t="s">
        <v>261</v>
      </c>
      <c r="B178" s="62" t="s">
        <v>500</v>
      </c>
      <c r="C178" s="63" t="s">
        <v>263</v>
      </c>
      <c r="D178" s="71" t="s">
        <v>264</v>
      </c>
      <c r="E178" s="65"/>
      <c r="F178" s="76"/>
      <c r="G178" s="70"/>
      <c r="H178" s="84"/>
    </row>
    <row r="179" spans="1:8" s="41" customFormat="1" ht="30" customHeight="1" x14ac:dyDescent="0.2">
      <c r="A179" s="40" t="s">
        <v>265</v>
      </c>
      <c r="B179" s="207" t="s">
        <v>53</v>
      </c>
      <c r="C179" s="190" t="s">
        <v>266</v>
      </c>
      <c r="D179" s="191" t="s">
        <v>38</v>
      </c>
      <c r="E179" s="192" t="s">
        <v>174</v>
      </c>
      <c r="F179" s="193">
        <v>40</v>
      </c>
      <c r="G179" s="260"/>
      <c r="H179" s="195">
        <f>ROUND(G179*F179,2)</f>
        <v>0</v>
      </c>
    </row>
    <row r="180" spans="1:8" ht="33" customHeight="1" x14ac:dyDescent="0.2">
      <c r="A180" s="11"/>
      <c r="B180" s="59"/>
      <c r="C180" s="102" t="s">
        <v>273</v>
      </c>
      <c r="D180" s="55"/>
      <c r="E180" s="60"/>
      <c r="F180" s="56"/>
      <c r="G180" s="57"/>
      <c r="H180" s="143"/>
    </row>
    <row r="181" spans="1:8" s="41" customFormat="1" ht="30" customHeight="1" x14ac:dyDescent="0.2">
      <c r="A181" s="40" t="s">
        <v>274</v>
      </c>
      <c r="B181" s="91" t="s">
        <v>501</v>
      </c>
      <c r="C181" s="86" t="s">
        <v>276</v>
      </c>
      <c r="D181" s="92" t="s">
        <v>277</v>
      </c>
      <c r="E181" s="87"/>
      <c r="F181" s="93"/>
      <c r="G181" s="70"/>
      <c r="H181" s="94"/>
    </row>
    <row r="182" spans="1:8" s="41" customFormat="1" ht="30" customHeight="1" x14ac:dyDescent="0.2">
      <c r="A182" s="40" t="s">
        <v>278</v>
      </c>
      <c r="B182" s="207" t="s">
        <v>53</v>
      </c>
      <c r="C182" s="190" t="s">
        <v>279</v>
      </c>
      <c r="D182" s="191"/>
      <c r="E182" s="192" t="s">
        <v>124</v>
      </c>
      <c r="F182" s="193">
        <v>2</v>
      </c>
      <c r="G182" s="260"/>
      <c r="H182" s="195">
        <f>ROUND(G182*F182,2)</f>
        <v>0</v>
      </c>
    </row>
    <row r="183" spans="1:8" s="41" customFormat="1" ht="30" customHeight="1" x14ac:dyDescent="0.2">
      <c r="A183" s="40" t="s">
        <v>280</v>
      </c>
      <c r="B183" s="62" t="s">
        <v>502</v>
      </c>
      <c r="C183" s="63" t="s">
        <v>282</v>
      </c>
      <c r="D183" s="71" t="s">
        <v>277</v>
      </c>
      <c r="E183" s="65"/>
      <c r="F183" s="76"/>
      <c r="G183" s="70"/>
      <c r="H183" s="84"/>
    </row>
    <row r="184" spans="1:8" s="41" customFormat="1" ht="30" customHeight="1" x14ac:dyDescent="0.2">
      <c r="A184" s="40" t="s">
        <v>283</v>
      </c>
      <c r="B184" s="207" t="s">
        <v>53</v>
      </c>
      <c r="C184" s="190" t="s">
        <v>284</v>
      </c>
      <c r="D184" s="191"/>
      <c r="E184" s="192" t="s">
        <v>124</v>
      </c>
      <c r="F184" s="193">
        <v>2</v>
      </c>
      <c r="G184" s="260"/>
      <c r="H184" s="195">
        <f>ROUND(G184*F184,2)</f>
        <v>0</v>
      </c>
    </row>
    <row r="185" spans="1:8" s="41" customFormat="1" ht="30" customHeight="1" x14ac:dyDescent="0.2">
      <c r="A185" s="40" t="s">
        <v>287</v>
      </c>
      <c r="B185" s="91" t="s">
        <v>503</v>
      </c>
      <c r="C185" s="86" t="s">
        <v>288</v>
      </c>
      <c r="D185" s="92" t="s">
        <v>277</v>
      </c>
      <c r="E185" s="87"/>
      <c r="F185" s="93"/>
      <c r="G185" s="70"/>
      <c r="H185" s="94"/>
    </row>
    <row r="186" spans="1:8" s="41" customFormat="1" ht="30" customHeight="1" x14ac:dyDescent="0.2">
      <c r="A186" s="40" t="s">
        <v>289</v>
      </c>
      <c r="B186" s="207" t="s">
        <v>53</v>
      </c>
      <c r="C186" s="190" t="s">
        <v>290</v>
      </c>
      <c r="D186" s="191"/>
      <c r="E186" s="192"/>
      <c r="F186" s="193"/>
      <c r="G186" s="194"/>
      <c r="H186" s="195"/>
    </row>
    <row r="187" spans="1:8" s="41" customFormat="1" ht="33" customHeight="1" x14ac:dyDescent="0.2">
      <c r="A187" s="40" t="s">
        <v>291</v>
      </c>
      <c r="B187" s="184" t="s">
        <v>152</v>
      </c>
      <c r="C187" s="178" t="s">
        <v>292</v>
      </c>
      <c r="D187" s="179"/>
      <c r="E187" s="180" t="s">
        <v>174</v>
      </c>
      <c r="F187" s="181">
        <v>10</v>
      </c>
      <c r="G187" s="161"/>
      <c r="H187" s="182">
        <f>ROUND(G187*F187,2)</f>
        <v>0</v>
      </c>
    </row>
    <row r="188" spans="1:8" s="41" customFormat="1" ht="30" customHeight="1" x14ac:dyDescent="0.2">
      <c r="A188" s="40" t="s">
        <v>293</v>
      </c>
      <c r="B188" s="189" t="s">
        <v>504</v>
      </c>
      <c r="C188" s="190" t="s">
        <v>295</v>
      </c>
      <c r="D188" s="191" t="s">
        <v>277</v>
      </c>
      <c r="E188" s="192" t="s">
        <v>174</v>
      </c>
      <c r="F188" s="193">
        <v>15</v>
      </c>
      <c r="G188" s="260"/>
      <c r="H188" s="195">
        <f>ROUND(G188*F188,2)</f>
        <v>0</v>
      </c>
    </row>
    <row r="189" spans="1:8" s="97" customFormat="1" ht="30" customHeight="1" x14ac:dyDescent="0.2">
      <c r="A189" s="40" t="s">
        <v>296</v>
      </c>
      <c r="B189" s="189" t="s">
        <v>505</v>
      </c>
      <c r="C189" s="190" t="s">
        <v>298</v>
      </c>
      <c r="D189" s="191" t="s">
        <v>299</v>
      </c>
      <c r="E189" s="192"/>
      <c r="F189" s="193"/>
      <c r="G189" s="194"/>
      <c r="H189" s="195"/>
    </row>
    <row r="190" spans="1:8" s="41" customFormat="1" ht="33" customHeight="1" x14ac:dyDescent="0.2">
      <c r="A190" s="40" t="s">
        <v>300</v>
      </c>
      <c r="B190" s="207" t="s">
        <v>53</v>
      </c>
      <c r="C190" s="190" t="s">
        <v>301</v>
      </c>
      <c r="D190" s="191"/>
      <c r="E190" s="192" t="s">
        <v>124</v>
      </c>
      <c r="F190" s="193">
        <v>1</v>
      </c>
      <c r="G190" s="260"/>
      <c r="H190" s="195">
        <f t="shared" ref="H190:H191" si="33">ROUND(G190*F190,2)</f>
        <v>0</v>
      </c>
    </row>
    <row r="191" spans="1:8" s="41" customFormat="1" ht="33" customHeight="1" x14ac:dyDescent="0.2">
      <c r="A191" s="40" t="s">
        <v>302</v>
      </c>
      <c r="B191" s="207" t="s">
        <v>55</v>
      </c>
      <c r="C191" s="190" t="s">
        <v>303</v>
      </c>
      <c r="D191" s="191"/>
      <c r="E191" s="192" t="s">
        <v>124</v>
      </c>
      <c r="F191" s="193">
        <v>1</v>
      </c>
      <c r="G191" s="260"/>
      <c r="H191" s="195">
        <f t="shared" si="33"/>
        <v>0</v>
      </c>
    </row>
    <row r="192" spans="1:8" s="97" customFormat="1" ht="30" customHeight="1" x14ac:dyDescent="0.2">
      <c r="A192" s="40" t="s">
        <v>314</v>
      </c>
      <c r="B192" s="62" t="s">
        <v>506</v>
      </c>
      <c r="C192" s="100" t="s">
        <v>316</v>
      </c>
      <c r="D192" s="71" t="s">
        <v>277</v>
      </c>
      <c r="E192" s="65"/>
      <c r="F192" s="76"/>
      <c r="G192" s="70"/>
      <c r="H192" s="84"/>
    </row>
    <row r="193" spans="1:8" s="97" customFormat="1" ht="30" customHeight="1" x14ac:dyDescent="0.2">
      <c r="A193" s="40" t="s">
        <v>317</v>
      </c>
      <c r="B193" s="207" t="s">
        <v>53</v>
      </c>
      <c r="C193" s="190" t="s">
        <v>318</v>
      </c>
      <c r="D193" s="191"/>
      <c r="E193" s="192" t="s">
        <v>124</v>
      </c>
      <c r="F193" s="193">
        <v>2</v>
      </c>
      <c r="G193" s="260"/>
      <c r="H193" s="195">
        <f>ROUND(G193*F193,2)</f>
        <v>0</v>
      </c>
    </row>
    <row r="194" spans="1:8" s="97" customFormat="1" ht="30" customHeight="1" x14ac:dyDescent="0.2">
      <c r="A194" s="40" t="s">
        <v>392</v>
      </c>
      <c r="B194" s="91" t="s">
        <v>507</v>
      </c>
      <c r="C194" s="133" t="s">
        <v>393</v>
      </c>
      <c r="D194" s="92" t="s">
        <v>277</v>
      </c>
      <c r="E194" s="87"/>
      <c r="F194" s="93"/>
      <c r="G194" s="70"/>
      <c r="H194" s="94"/>
    </row>
    <row r="195" spans="1:8" s="97" customFormat="1" ht="30" customHeight="1" x14ac:dyDescent="0.2">
      <c r="A195" s="40" t="s">
        <v>394</v>
      </c>
      <c r="B195" s="207" t="s">
        <v>53</v>
      </c>
      <c r="C195" s="190" t="s">
        <v>395</v>
      </c>
      <c r="D195" s="191"/>
      <c r="E195" s="192" t="s">
        <v>124</v>
      </c>
      <c r="F195" s="193">
        <v>2</v>
      </c>
      <c r="G195" s="260"/>
      <c r="H195" s="195">
        <f>ROUND(G195*F195,2)</f>
        <v>0</v>
      </c>
    </row>
    <row r="196" spans="1:8" s="41" customFormat="1" ht="30" customHeight="1" x14ac:dyDescent="0.2">
      <c r="A196" s="40" t="s">
        <v>327</v>
      </c>
      <c r="B196" s="189" t="s">
        <v>508</v>
      </c>
      <c r="C196" s="190" t="s">
        <v>329</v>
      </c>
      <c r="D196" s="191" t="s">
        <v>277</v>
      </c>
      <c r="E196" s="192" t="s">
        <v>124</v>
      </c>
      <c r="F196" s="193">
        <v>4</v>
      </c>
      <c r="G196" s="260"/>
      <c r="H196" s="195">
        <f t="shared" ref="H196:H197" si="34">ROUND(G196*F196,2)</f>
        <v>0</v>
      </c>
    </row>
    <row r="197" spans="1:8" s="41" customFormat="1" ht="30" customHeight="1" x14ac:dyDescent="0.2">
      <c r="A197" s="40" t="s">
        <v>330</v>
      </c>
      <c r="B197" s="189" t="s">
        <v>509</v>
      </c>
      <c r="C197" s="190" t="s">
        <v>332</v>
      </c>
      <c r="D197" s="191" t="s">
        <v>333</v>
      </c>
      <c r="E197" s="192" t="s">
        <v>174</v>
      </c>
      <c r="F197" s="193">
        <v>24</v>
      </c>
      <c r="G197" s="260"/>
      <c r="H197" s="195">
        <f t="shared" si="34"/>
        <v>0</v>
      </c>
    </row>
    <row r="198" spans="1:8" s="97" customFormat="1" ht="30" customHeight="1" x14ac:dyDescent="0.2">
      <c r="A198" s="40" t="s">
        <v>334</v>
      </c>
      <c r="B198" s="189" t="s">
        <v>510</v>
      </c>
      <c r="C198" s="190" t="s">
        <v>335</v>
      </c>
      <c r="D198" s="191" t="s">
        <v>660</v>
      </c>
      <c r="E198" s="192"/>
      <c r="F198" s="193"/>
      <c r="G198" s="194"/>
      <c r="H198" s="195"/>
    </row>
    <row r="199" spans="1:8" s="97" customFormat="1" ht="30" customHeight="1" x14ac:dyDescent="0.2">
      <c r="A199" s="40" t="s">
        <v>336</v>
      </c>
      <c r="B199" s="207" t="s">
        <v>53</v>
      </c>
      <c r="C199" s="190" t="s">
        <v>337</v>
      </c>
      <c r="D199" s="191" t="s">
        <v>338</v>
      </c>
      <c r="E199" s="192" t="s">
        <v>49</v>
      </c>
      <c r="F199" s="193">
        <v>165</v>
      </c>
      <c r="G199" s="260"/>
      <c r="H199" s="195">
        <f>ROUND(G199*F199,2)</f>
        <v>0</v>
      </c>
    </row>
    <row r="200" spans="1:8" ht="33" customHeight="1" x14ac:dyDescent="0.2">
      <c r="A200" s="11"/>
      <c r="B200" s="130"/>
      <c r="C200" s="127" t="s">
        <v>339</v>
      </c>
      <c r="D200" s="106"/>
      <c r="E200" s="128"/>
      <c r="F200" s="107"/>
      <c r="G200" s="108"/>
      <c r="H200" s="142"/>
    </row>
    <row r="201" spans="1:8" s="41" customFormat="1" ht="33" customHeight="1" x14ac:dyDescent="0.2">
      <c r="A201" s="40" t="s">
        <v>340</v>
      </c>
      <c r="B201" s="189" t="s">
        <v>511</v>
      </c>
      <c r="C201" s="190" t="s">
        <v>342</v>
      </c>
      <c r="D201" s="191" t="s">
        <v>299</v>
      </c>
      <c r="E201" s="192" t="s">
        <v>124</v>
      </c>
      <c r="F201" s="193">
        <v>3</v>
      </c>
      <c r="G201" s="260"/>
      <c r="H201" s="195">
        <f>ROUND(G201*F201,2)</f>
        <v>0</v>
      </c>
    </row>
    <row r="202" spans="1:8" s="41" customFormat="1" ht="30" customHeight="1" x14ac:dyDescent="0.2">
      <c r="A202" s="40" t="s">
        <v>343</v>
      </c>
      <c r="B202" s="189" t="s">
        <v>512</v>
      </c>
      <c r="C202" s="190" t="s">
        <v>345</v>
      </c>
      <c r="D202" s="191" t="s">
        <v>277</v>
      </c>
      <c r="E202" s="192"/>
      <c r="F202" s="193"/>
      <c r="G202" s="194"/>
      <c r="H202" s="195"/>
    </row>
    <row r="203" spans="1:8" s="41" customFormat="1" ht="30" customHeight="1" x14ac:dyDescent="0.2">
      <c r="A203" s="40" t="s">
        <v>346</v>
      </c>
      <c r="B203" s="207" t="s">
        <v>53</v>
      </c>
      <c r="C203" s="190" t="s">
        <v>347</v>
      </c>
      <c r="D203" s="191"/>
      <c r="E203" s="192" t="s">
        <v>348</v>
      </c>
      <c r="F203" s="261">
        <v>0.3</v>
      </c>
      <c r="G203" s="260"/>
      <c r="H203" s="195">
        <f>ROUND(G203*F203,2)</f>
        <v>0</v>
      </c>
    </row>
    <row r="204" spans="1:8" s="41" customFormat="1" ht="30" customHeight="1" x14ac:dyDescent="0.2">
      <c r="A204" s="40" t="s">
        <v>354</v>
      </c>
      <c r="B204" s="189" t="s">
        <v>513</v>
      </c>
      <c r="C204" s="190" t="s">
        <v>356</v>
      </c>
      <c r="D204" s="191" t="s">
        <v>299</v>
      </c>
      <c r="E204" s="192" t="s">
        <v>124</v>
      </c>
      <c r="F204" s="193">
        <v>3</v>
      </c>
      <c r="G204" s="260"/>
      <c r="H204" s="195">
        <f t="shared" ref="H204:H207" si="35">ROUND(G204*F204,2)</f>
        <v>0</v>
      </c>
    </row>
    <row r="205" spans="1:8" s="41" customFormat="1" ht="30" customHeight="1" x14ac:dyDescent="0.2">
      <c r="A205" s="40" t="s">
        <v>357</v>
      </c>
      <c r="B205" s="189" t="s">
        <v>514</v>
      </c>
      <c r="C205" s="190" t="s">
        <v>359</v>
      </c>
      <c r="D205" s="191" t="s">
        <v>299</v>
      </c>
      <c r="E205" s="192" t="s">
        <v>124</v>
      </c>
      <c r="F205" s="193">
        <v>1</v>
      </c>
      <c r="G205" s="260"/>
      <c r="H205" s="195">
        <f t="shared" si="35"/>
        <v>0</v>
      </c>
    </row>
    <row r="206" spans="1:8" s="41" customFormat="1" ht="30" customHeight="1" x14ac:dyDescent="0.2">
      <c r="A206" s="40" t="s">
        <v>360</v>
      </c>
      <c r="B206" s="189" t="s">
        <v>515</v>
      </c>
      <c r="C206" s="190" t="s">
        <v>362</v>
      </c>
      <c r="D206" s="191" t="s">
        <v>299</v>
      </c>
      <c r="E206" s="192" t="s">
        <v>124</v>
      </c>
      <c r="F206" s="193">
        <v>1</v>
      </c>
      <c r="G206" s="260"/>
      <c r="H206" s="195">
        <f t="shared" si="35"/>
        <v>0</v>
      </c>
    </row>
    <row r="207" spans="1:8" s="41" customFormat="1" ht="30" customHeight="1" x14ac:dyDescent="0.2">
      <c r="A207" s="99" t="s">
        <v>363</v>
      </c>
      <c r="B207" s="189" t="s">
        <v>516</v>
      </c>
      <c r="C207" s="190" t="s">
        <v>365</v>
      </c>
      <c r="D207" s="191" t="s">
        <v>299</v>
      </c>
      <c r="E207" s="192" t="s">
        <v>124</v>
      </c>
      <c r="F207" s="263">
        <v>1</v>
      </c>
      <c r="G207" s="260"/>
      <c r="H207" s="195">
        <f t="shared" si="35"/>
        <v>0</v>
      </c>
    </row>
    <row r="208" spans="1:8" ht="33" customHeight="1" x14ac:dyDescent="0.2">
      <c r="A208" s="11"/>
      <c r="B208" s="104"/>
      <c r="C208" s="127" t="s">
        <v>369</v>
      </c>
      <c r="D208" s="106"/>
      <c r="E208" s="131"/>
      <c r="F208" s="106"/>
      <c r="G208" s="108"/>
      <c r="H208" s="142"/>
    </row>
    <row r="209" spans="1:8" s="41" customFormat="1" ht="30" customHeight="1" x14ac:dyDescent="0.2">
      <c r="A209" s="74" t="s">
        <v>370</v>
      </c>
      <c r="B209" s="91" t="s">
        <v>517</v>
      </c>
      <c r="C209" s="86" t="s">
        <v>372</v>
      </c>
      <c r="D209" s="92" t="s">
        <v>373</v>
      </c>
      <c r="E209" s="87"/>
      <c r="F209" s="132"/>
      <c r="G209" s="70"/>
      <c r="H209" s="89"/>
    </row>
    <row r="210" spans="1:8" s="41" customFormat="1" ht="30" customHeight="1" x14ac:dyDescent="0.2">
      <c r="A210" s="74" t="s">
        <v>374</v>
      </c>
      <c r="B210" s="207" t="s">
        <v>53</v>
      </c>
      <c r="C210" s="190" t="s">
        <v>375</v>
      </c>
      <c r="D210" s="191"/>
      <c r="E210" s="192" t="s">
        <v>49</v>
      </c>
      <c r="F210" s="193">
        <v>95</v>
      </c>
      <c r="G210" s="260"/>
      <c r="H210" s="195">
        <f>ROUND(G210*F210,2)</f>
        <v>0</v>
      </c>
    </row>
    <row r="211" spans="1:8" s="41" customFormat="1" ht="30" customHeight="1" x14ac:dyDescent="0.2">
      <c r="A211" s="74" t="s">
        <v>376</v>
      </c>
      <c r="B211" s="207" t="s">
        <v>55</v>
      </c>
      <c r="C211" s="190" t="s">
        <v>377</v>
      </c>
      <c r="D211" s="191"/>
      <c r="E211" s="192" t="s">
        <v>49</v>
      </c>
      <c r="F211" s="193">
        <v>850</v>
      </c>
      <c r="G211" s="260"/>
      <c r="H211" s="195">
        <f>ROUND(G211*F211,2)</f>
        <v>0</v>
      </c>
    </row>
    <row r="212" spans="1:8" s="25" customFormat="1" ht="36" customHeight="1" thickBot="1" x14ac:dyDescent="0.25">
      <c r="A212" s="26"/>
      <c r="B212" s="22" t="str">
        <f>B140</f>
        <v>C</v>
      </c>
      <c r="C212" s="233" t="str">
        <f>C140</f>
        <v>GILLIES CRESCENT - HATCHER ROAD TO HATCHER ROAD
ASPHALT RECONSTRUCTION</v>
      </c>
      <c r="D212" s="234"/>
      <c r="E212" s="234"/>
      <c r="F212" s="235"/>
      <c r="G212" s="26" t="s">
        <v>378</v>
      </c>
      <c r="H212" s="146">
        <f>SUM(H141:H211)</f>
        <v>0</v>
      </c>
    </row>
    <row r="213" spans="1:8" s="25" customFormat="1" ht="36" customHeight="1" thickTop="1" x14ac:dyDescent="0.2">
      <c r="A213" s="24"/>
      <c r="B213" s="23" t="s">
        <v>381</v>
      </c>
      <c r="C213" s="222" t="s">
        <v>403</v>
      </c>
      <c r="D213" s="223"/>
      <c r="E213" s="223"/>
      <c r="F213" s="224"/>
      <c r="G213" s="24"/>
      <c r="H213" s="145"/>
    </row>
    <row r="214" spans="1:8" ht="33" customHeight="1" x14ac:dyDescent="0.2">
      <c r="A214" s="11"/>
      <c r="B214" s="104"/>
      <c r="C214" s="105" t="s">
        <v>39</v>
      </c>
      <c r="D214" s="106"/>
      <c r="E214" s="107" t="s">
        <v>38</v>
      </c>
      <c r="F214" s="107" t="s">
        <v>38</v>
      </c>
      <c r="G214" s="108" t="s">
        <v>38</v>
      </c>
      <c r="H214" s="142"/>
    </row>
    <row r="215" spans="1:8" s="41" customFormat="1" ht="30" customHeight="1" x14ac:dyDescent="0.2">
      <c r="A215" s="40" t="s">
        <v>61</v>
      </c>
      <c r="B215" s="62" t="s">
        <v>518</v>
      </c>
      <c r="C215" s="63" t="s">
        <v>63</v>
      </c>
      <c r="D215" s="64" t="s">
        <v>43</v>
      </c>
      <c r="E215" s="65" t="s">
        <v>49</v>
      </c>
      <c r="F215" s="72">
        <v>430</v>
      </c>
      <c r="G215" s="67"/>
      <c r="H215" s="68">
        <f t="shared" ref="H215" si="36">ROUND(G215*F215,2)</f>
        <v>0</v>
      </c>
    </row>
    <row r="216" spans="1:8" ht="33" customHeight="1" x14ac:dyDescent="0.2">
      <c r="A216" s="11"/>
      <c r="B216" s="54"/>
      <c r="C216" s="102" t="s">
        <v>81</v>
      </c>
      <c r="D216" s="55"/>
      <c r="E216" s="58"/>
      <c r="F216" s="55"/>
      <c r="G216" s="57"/>
      <c r="H216" s="143"/>
    </row>
    <row r="217" spans="1:8" s="41" customFormat="1" ht="30" customHeight="1" x14ac:dyDescent="0.2">
      <c r="A217" s="74" t="s">
        <v>82</v>
      </c>
      <c r="B217" s="62" t="s">
        <v>262</v>
      </c>
      <c r="C217" s="63" t="s">
        <v>84</v>
      </c>
      <c r="D217" s="64" t="s">
        <v>43</v>
      </c>
      <c r="E217" s="65"/>
      <c r="F217" s="66"/>
      <c r="G217" s="70"/>
      <c r="H217" s="68"/>
    </row>
    <row r="218" spans="1:8" s="41" customFormat="1" ht="30" customHeight="1" x14ac:dyDescent="0.2">
      <c r="A218" s="74" t="s">
        <v>85</v>
      </c>
      <c r="B218" s="207" t="s">
        <v>53</v>
      </c>
      <c r="C218" s="190" t="s">
        <v>86</v>
      </c>
      <c r="D218" s="191" t="s">
        <v>38</v>
      </c>
      <c r="E218" s="192" t="s">
        <v>49</v>
      </c>
      <c r="F218" s="193">
        <v>10</v>
      </c>
      <c r="G218" s="259"/>
      <c r="H218" s="195">
        <f>ROUND(G218*F218,2)</f>
        <v>0</v>
      </c>
    </row>
    <row r="219" spans="1:8" s="41" customFormat="1" ht="30" customHeight="1" x14ac:dyDescent="0.2">
      <c r="A219" s="74" t="s">
        <v>89</v>
      </c>
      <c r="B219" s="62" t="s">
        <v>268</v>
      </c>
      <c r="C219" s="63" t="s">
        <v>91</v>
      </c>
      <c r="D219" s="71" t="s">
        <v>92</v>
      </c>
      <c r="E219" s="65"/>
      <c r="F219" s="66"/>
      <c r="G219" s="70"/>
      <c r="H219" s="68"/>
    </row>
    <row r="220" spans="1:8" s="41" customFormat="1" ht="33" customHeight="1" x14ac:dyDescent="0.2">
      <c r="A220" s="74" t="s">
        <v>94</v>
      </c>
      <c r="B220" s="207" t="s">
        <v>53</v>
      </c>
      <c r="C220" s="190" t="s">
        <v>95</v>
      </c>
      <c r="D220" s="191" t="s">
        <v>38</v>
      </c>
      <c r="E220" s="192" t="s">
        <v>49</v>
      </c>
      <c r="F220" s="193">
        <v>70</v>
      </c>
      <c r="G220" s="259"/>
      <c r="H220" s="195">
        <f>ROUND(G220*F220,2)</f>
        <v>0</v>
      </c>
    </row>
    <row r="221" spans="1:8" s="41" customFormat="1" ht="30" customHeight="1" x14ac:dyDescent="0.2">
      <c r="A221" s="74" t="s">
        <v>96</v>
      </c>
      <c r="B221" s="62" t="s">
        <v>271</v>
      </c>
      <c r="C221" s="63" t="s">
        <v>98</v>
      </c>
      <c r="D221" s="71" t="s">
        <v>99</v>
      </c>
      <c r="E221" s="65"/>
      <c r="F221" s="66"/>
      <c r="G221" s="70"/>
      <c r="H221" s="68"/>
    </row>
    <row r="222" spans="1:8" s="41" customFormat="1" ht="30" customHeight="1" x14ac:dyDescent="0.2">
      <c r="A222" s="74" t="s">
        <v>100</v>
      </c>
      <c r="B222" s="207" t="s">
        <v>53</v>
      </c>
      <c r="C222" s="190" t="s">
        <v>101</v>
      </c>
      <c r="D222" s="191" t="s">
        <v>38</v>
      </c>
      <c r="E222" s="192" t="s">
        <v>49</v>
      </c>
      <c r="F222" s="193">
        <v>5</v>
      </c>
      <c r="G222" s="259"/>
      <c r="H222" s="195">
        <f t="shared" ref="H222:H223" si="37">ROUND(G222*F222,2)</f>
        <v>0</v>
      </c>
    </row>
    <row r="223" spans="1:8" s="41" customFormat="1" ht="33" customHeight="1" x14ac:dyDescent="0.2">
      <c r="A223" s="74" t="s">
        <v>102</v>
      </c>
      <c r="B223" s="207" t="s">
        <v>55</v>
      </c>
      <c r="C223" s="190" t="s">
        <v>103</v>
      </c>
      <c r="D223" s="191" t="s">
        <v>38</v>
      </c>
      <c r="E223" s="192" t="s">
        <v>49</v>
      </c>
      <c r="F223" s="193">
        <v>10</v>
      </c>
      <c r="G223" s="259"/>
      <c r="H223" s="195">
        <f t="shared" si="37"/>
        <v>0</v>
      </c>
    </row>
    <row r="224" spans="1:8" s="41" customFormat="1" ht="30" customHeight="1" x14ac:dyDescent="0.2">
      <c r="A224" s="74" t="s">
        <v>108</v>
      </c>
      <c r="B224" s="62" t="s">
        <v>519</v>
      </c>
      <c r="C224" s="63" t="s">
        <v>110</v>
      </c>
      <c r="D224" s="71" t="s">
        <v>99</v>
      </c>
      <c r="E224" s="65"/>
      <c r="F224" s="66"/>
      <c r="G224" s="70"/>
      <c r="H224" s="68"/>
    </row>
    <row r="225" spans="1:8" s="41" customFormat="1" ht="33" customHeight="1" x14ac:dyDescent="0.2">
      <c r="A225" s="74" t="s">
        <v>111</v>
      </c>
      <c r="B225" s="207" t="s">
        <v>53</v>
      </c>
      <c r="C225" s="190" t="s">
        <v>112</v>
      </c>
      <c r="D225" s="191" t="s">
        <v>38</v>
      </c>
      <c r="E225" s="192" t="s">
        <v>49</v>
      </c>
      <c r="F225" s="193">
        <v>150</v>
      </c>
      <c r="G225" s="259"/>
      <c r="H225" s="195">
        <f>ROUND(G225*F225,2)</f>
        <v>0</v>
      </c>
    </row>
    <row r="226" spans="1:8" s="41" customFormat="1" ht="33" customHeight="1" x14ac:dyDescent="0.2">
      <c r="A226" s="74" t="s">
        <v>433</v>
      </c>
      <c r="B226" s="134" t="s">
        <v>520</v>
      </c>
      <c r="C226" s="63" t="s">
        <v>435</v>
      </c>
      <c r="D226" s="71" t="s">
        <v>99</v>
      </c>
      <c r="E226" s="65"/>
      <c r="F226" s="66"/>
      <c r="G226" s="70"/>
      <c r="H226" s="68"/>
    </row>
    <row r="227" spans="1:8" s="41" customFormat="1" ht="30" customHeight="1" x14ac:dyDescent="0.2">
      <c r="A227" s="74" t="s">
        <v>113</v>
      </c>
      <c r="B227" s="207" t="s">
        <v>53</v>
      </c>
      <c r="C227" s="190" t="s">
        <v>114</v>
      </c>
      <c r="D227" s="191" t="s">
        <v>38</v>
      </c>
      <c r="E227" s="192" t="s">
        <v>49</v>
      </c>
      <c r="F227" s="193">
        <v>5</v>
      </c>
      <c r="G227" s="259"/>
      <c r="H227" s="195">
        <f t="shared" ref="H227:H228" si="38">ROUND(G227*F227,2)</f>
        <v>0</v>
      </c>
    </row>
    <row r="228" spans="1:8" s="41" customFormat="1" ht="33" customHeight="1" x14ac:dyDescent="0.2">
      <c r="A228" s="74" t="s">
        <v>115</v>
      </c>
      <c r="B228" s="207" t="s">
        <v>55</v>
      </c>
      <c r="C228" s="190" t="s">
        <v>116</v>
      </c>
      <c r="D228" s="191" t="s">
        <v>38</v>
      </c>
      <c r="E228" s="192" t="s">
        <v>49</v>
      </c>
      <c r="F228" s="193">
        <v>25</v>
      </c>
      <c r="G228" s="259"/>
      <c r="H228" s="195">
        <f t="shared" si="38"/>
        <v>0</v>
      </c>
    </row>
    <row r="229" spans="1:8" s="41" customFormat="1" ht="30" customHeight="1" x14ac:dyDescent="0.2">
      <c r="A229" s="74" t="s">
        <v>119</v>
      </c>
      <c r="B229" s="62" t="s">
        <v>521</v>
      </c>
      <c r="C229" s="63" t="s">
        <v>121</v>
      </c>
      <c r="D229" s="71" t="s">
        <v>92</v>
      </c>
      <c r="E229" s="65"/>
      <c r="F229" s="66"/>
      <c r="G229" s="70"/>
      <c r="H229" s="68"/>
    </row>
    <row r="230" spans="1:8" s="41" customFormat="1" ht="30" customHeight="1" x14ac:dyDescent="0.2">
      <c r="A230" s="74" t="s">
        <v>122</v>
      </c>
      <c r="B230" s="207" t="s">
        <v>53</v>
      </c>
      <c r="C230" s="190" t="s">
        <v>123</v>
      </c>
      <c r="D230" s="191" t="s">
        <v>38</v>
      </c>
      <c r="E230" s="192" t="s">
        <v>124</v>
      </c>
      <c r="F230" s="193">
        <v>55</v>
      </c>
      <c r="G230" s="259"/>
      <c r="H230" s="195">
        <f>ROUND(G230*F230,2)</f>
        <v>0</v>
      </c>
    </row>
    <row r="231" spans="1:8" s="41" customFormat="1" ht="30" customHeight="1" x14ac:dyDescent="0.2">
      <c r="A231" s="74" t="s">
        <v>125</v>
      </c>
      <c r="B231" s="62" t="s">
        <v>522</v>
      </c>
      <c r="C231" s="63" t="s">
        <v>127</v>
      </c>
      <c r="D231" s="71" t="s">
        <v>92</v>
      </c>
      <c r="E231" s="65"/>
      <c r="F231" s="66"/>
      <c r="G231" s="70"/>
      <c r="H231" s="68"/>
    </row>
    <row r="232" spans="1:8" s="41" customFormat="1" ht="30" customHeight="1" x14ac:dyDescent="0.2">
      <c r="A232" s="74" t="s">
        <v>130</v>
      </c>
      <c r="B232" s="207" t="s">
        <v>53</v>
      </c>
      <c r="C232" s="190" t="s">
        <v>131</v>
      </c>
      <c r="D232" s="191" t="s">
        <v>38</v>
      </c>
      <c r="E232" s="192" t="s">
        <v>124</v>
      </c>
      <c r="F232" s="193">
        <v>180</v>
      </c>
      <c r="G232" s="259"/>
      <c r="H232" s="195">
        <f>ROUND(G232*F232,2)</f>
        <v>0</v>
      </c>
    </row>
    <row r="233" spans="1:8" s="41" customFormat="1" ht="30" customHeight="1" x14ac:dyDescent="0.2">
      <c r="A233" s="74" t="s">
        <v>147</v>
      </c>
      <c r="B233" s="62" t="s">
        <v>523</v>
      </c>
      <c r="C233" s="63" t="s">
        <v>148</v>
      </c>
      <c r="D233" s="71" t="s">
        <v>142</v>
      </c>
      <c r="E233" s="65"/>
      <c r="F233" s="66"/>
      <c r="G233" s="70"/>
      <c r="H233" s="68"/>
    </row>
    <row r="234" spans="1:8" s="41" customFormat="1" ht="30" customHeight="1" x14ac:dyDescent="0.2">
      <c r="A234" s="74" t="s">
        <v>149</v>
      </c>
      <c r="B234" s="207" t="s">
        <v>470</v>
      </c>
      <c r="C234" s="190" t="s">
        <v>150</v>
      </c>
      <c r="D234" s="191" t="s">
        <v>145</v>
      </c>
      <c r="E234" s="192"/>
      <c r="F234" s="193"/>
      <c r="G234" s="194"/>
      <c r="H234" s="195"/>
    </row>
    <row r="235" spans="1:8" s="41" customFormat="1" ht="30" customHeight="1" x14ac:dyDescent="0.2">
      <c r="A235" s="74" t="s">
        <v>151</v>
      </c>
      <c r="B235" s="183" t="s">
        <v>152</v>
      </c>
      <c r="C235" s="157" t="s">
        <v>153</v>
      </c>
      <c r="D235" s="158"/>
      <c r="E235" s="159" t="s">
        <v>49</v>
      </c>
      <c r="F235" s="160">
        <v>5</v>
      </c>
      <c r="G235" s="161"/>
      <c r="H235" s="162">
        <f>ROUND(G235*F235,2)</f>
        <v>0</v>
      </c>
    </row>
    <row r="236" spans="1:8" s="41" customFormat="1" ht="30" customHeight="1" x14ac:dyDescent="0.2">
      <c r="A236" s="74" t="s">
        <v>160</v>
      </c>
      <c r="B236" s="189" t="s">
        <v>524</v>
      </c>
      <c r="C236" s="190" t="s">
        <v>161</v>
      </c>
      <c r="D236" s="191" t="s">
        <v>135</v>
      </c>
      <c r="E236" s="192" t="s">
        <v>49</v>
      </c>
      <c r="F236" s="193">
        <v>10</v>
      </c>
      <c r="G236" s="260"/>
      <c r="H236" s="195">
        <f t="shared" ref="H236:H238" si="39">ROUND(G236*F236,2)</f>
        <v>0</v>
      </c>
    </row>
    <row r="237" spans="1:8" s="41" customFormat="1" ht="30" customHeight="1" x14ac:dyDescent="0.2">
      <c r="A237" s="74" t="s">
        <v>162</v>
      </c>
      <c r="B237" s="189" t="s">
        <v>525</v>
      </c>
      <c r="C237" s="190" t="s">
        <v>164</v>
      </c>
      <c r="D237" s="191" t="s">
        <v>135</v>
      </c>
      <c r="E237" s="192" t="s">
        <v>49</v>
      </c>
      <c r="F237" s="193">
        <v>10</v>
      </c>
      <c r="G237" s="260"/>
      <c r="H237" s="195">
        <f t="shared" si="39"/>
        <v>0</v>
      </c>
    </row>
    <row r="238" spans="1:8" s="41" customFormat="1" ht="30" customHeight="1" x14ac:dyDescent="0.2">
      <c r="A238" s="74" t="s">
        <v>165</v>
      </c>
      <c r="B238" s="189" t="s">
        <v>526</v>
      </c>
      <c r="C238" s="190" t="s">
        <v>167</v>
      </c>
      <c r="D238" s="191" t="s">
        <v>135</v>
      </c>
      <c r="E238" s="192" t="s">
        <v>49</v>
      </c>
      <c r="F238" s="193">
        <v>10</v>
      </c>
      <c r="G238" s="260"/>
      <c r="H238" s="195">
        <f t="shared" si="39"/>
        <v>0</v>
      </c>
    </row>
    <row r="239" spans="1:8" s="41" customFormat="1" ht="30" customHeight="1" x14ac:dyDescent="0.2">
      <c r="A239" s="74" t="s">
        <v>168</v>
      </c>
      <c r="B239" s="189" t="s">
        <v>527</v>
      </c>
      <c r="C239" s="190" t="s">
        <v>170</v>
      </c>
      <c r="D239" s="191" t="s">
        <v>171</v>
      </c>
      <c r="E239" s="192"/>
      <c r="F239" s="193"/>
      <c r="G239" s="194"/>
      <c r="H239" s="195"/>
    </row>
    <row r="240" spans="1:8" s="41" customFormat="1" ht="30" customHeight="1" x14ac:dyDescent="0.2">
      <c r="A240" s="74" t="s">
        <v>172</v>
      </c>
      <c r="B240" s="207" t="s">
        <v>53</v>
      </c>
      <c r="C240" s="190" t="s">
        <v>173</v>
      </c>
      <c r="D240" s="191" t="s">
        <v>38</v>
      </c>
      <c r="E240" s="192" t="s">
        <v>174</v>
      </c>
      <c r="F240" s="193">
        <v>10</v>
      </c>
      <c r="G240" s="260"/>
      <c r="H240" s="195">
        <f t="shared" ref="H240" si="40">ROUND(G240*F240,2)</f>
        <v>0</v>
      </c>
    </row>
    <row r="241" spans="1:8" s="41" customFormat="1" ht="30" customHeight="1" x14ac:dyDescent="0.2">
      <c r="A241" s="74" t="s">
        <v>176</v>
      </c>
      <c r="B241" s="207" t="s">
        <v>55</v>
      </c>
      <c r="C241" s="190" t="s">
        <v>177</v>
      </c>
      <c r="D241" s="191" t="s">
        <v>178</v>
      </c>
      <c r="E241" s="192" t="s">
        <v>174</v>
      </c>
      <c r="F241" s="193">
        <v>130</v>
      </c>
      <c r="G241" s="260"/>
      <c r="H241" s="195">
        <f t="shared" ref="H241" si="41">ROUND(G241*F241,2)</f>
        <v>0</v>
      </c>
    </row>
    <row r="242" spans="1:8" s="41" customFormat="1" ht="30" customHeight="1" x14ac:dyDescent="0.2">
      <c r="A242" s="74" t="s">
        <v>179</v>
      </c>
      <c r="B242" s="62" t="s">
        <v>528</v>
      </c>
      <c r="C242" s="63" t="s">
        <v>181</v>
      </c>
      <c r="D242" s="71" t="s">
        <v>171</v>
      </c>
      <c r="E242" s="65"/>
      <c r="F242" s="66"/>
      <c r="G242" s="70"/>
      <c r="H242" s="68"/>
    </row>
    <row r="243" spans="1:8" s="41" customFormat="1" ht="33" customHeight="1" x14ac:dyDescent="0.2">
      <c r="A243" s="74" t="s">
        <v>182</v>
      </c>
      <c r="B243" s="207" t="s">
        <v>53</v>
      </c>
      <c r="C243" s="190" t="s">
        <v>183</v>
      </c>
      <c r="D243" s="191" t="s">
        <v>184</v>
      </c>
      <c r="E243" s="192" t="s">
        <v>174</v>
      </c>
      <c r="F243" s="193">
        <v>25</v>
      </c>
      <c r="G243" s="260"/>
      <c r="H243" s="195">
        <f t="shared" ref="H243:H245" si="42">ROUND(G243*F243,2)</f>
        <v>0</v>
      </c>
    </row>
    <row r="244" spans="1:8" s="41" customFormat="1" ht="33" customHeight="1" x14ac:dyDescent="0.2">
      <c r="A244" s="74" t="s">
        <v>186</v>
      </c>
      <c r="B244" s="207" t="s">
        <v>55</v>
      </c>
      <c r="C244" s="190" t="s">
        <v>187</v>
      </c>
      <c r="D244" s="191" t="s">
        <v>178</v>
      </c>
      <c r="E244" s="192" t="s">
        <v>174</v>
      </c>
      <c r="F244" s="193">
        <v>100</v>
      </c>
      <c r="G244" s="260"/>
      <c r="H244" s="195">
        <f t="shared" si="42"/>
        <v>0</v>
      </c>
    </row>
    <row r="245" spans="1:8" s="41" customFormat="1" ht="33" customHeight="1" x14ac:dyDescent="0.2">
      <c r="A245" s="74" t="s">
        <v>186</v>
      </c>
      <c r="B245" s="207" t="s">
        <v>175</v>
      </c>
      <c r="C245" s="190" t="s">
        <v>188</v>
      </c>
      <c r="D245" s="191" t="s">
        <v>178</v>
      </c>
      <c r="E245" s="192" t="s">
        <v>174</v>
      </c>
      <c r="F245" s="193">
        <v>15</v>
      </c>
      <c r="G245" s="260"/>
      <c r="H245" s="195">
        <f t="shared" si="42"/>
        <v>0</v>
      </c>
    </row>
    <row r="246" spans="1:8" s="41" customFormat="1" ht="33" customHeight="1" x14ac:dyDescent="0.2">
      <c r="A246" s="74" t="s">
        <v>202</v>
      </c>
      <c r="B246" s="189" t="s">
        <v>529</v>
      </c>
      <c r="C246" s="190" t="s">
        <v>204</v>
      </c>
      <c r="D246" s="191" t="s">
        <v>205</v>
      </c>
      <c r="E246" s="192" t="s">
        <v>49</v>
      </c>
      <c r="F246" s="193">
        <v>10</v>
      </c>
      <c r="G246" s="260"/>
      <c r="H246" s="195">
        <f t="shared" ref="H246" si="43">ROUND(G246*F246,2)</f>
        <v>0</v>
      </c>
    </row>
    <row r="247" spans="1:8" s="41" customFormat="1" ht="33" customHeight="1" x14ac:dyDescent="0.2">
      <c r="A247" s="74" t="s">
        <v>206</v>
      </c>
      <c r="B247" s="189" t="s">
        <v>530</v>
      </c>
      <c r="C247" s="190" t="s">
        <v>208</v>
      </c>
      <c r="D247" s="191" t="s">
        <v>657</v>
      </c>
      <c r="E247" s="192"/>
      <c r="F247" s="193"/>
      <c r="G247" s="194"/>
      <c r="H247" s="195"/>
    </row>
    <row r="248" spans="1:8" s="41" customFormat="1" ht="30" customHeight="1" x14ac:dyDescent="0.2">
      <c r="A248" s="74" t="s">
        <v>209</v>
      </c>
      <c r="B248" s="207" t="s">
        <v>53</v>
      </c>
      <c r="C248" s="190" t="s">
        <v>210</v>
      </c>
      <c r="D248" s="191"/>
      <c r="E248" s="192"/>
      <c r="F248" s="193"/>
      <c r="G248" s="194"/>
      <c r="H248" s="195"/>
    </row>
    <row r="249" spans="1:8" s="41" customFormat="1" ht="30" customHeight="1" x14ac:dyDescent="0.2">
      <c r="A249" s="74" t="s">
        <v>211</v>
      </c>
      <c r="B249" s="77" t="s">
        <v>152</v>
      </c>
      <c r="C249" s="63" t="s">
        <v>212</v>
      </c>
      <c r="D249" s="71"/>
      <c r="E249" s="65" t="s">
        <v>54</v>
      </c>
      <c r="F249" s="83">
        <v>185</v>
      </c>
      <c r="G249" s="67"/>
      <c r="H249" s="68">
        <f>ROUND(G249*F249,2)</f>
        <v>0</v>
      </c>
    </row>
    <row r="250" spans="1:8" s="41" customFormat="1" ht="30" customHeight="1" x14ac:dyDescent="0.2">
      <c r="A250" s="74" t="s">
        <v>213</v>
      </c>
      <c r="B250" s="207" t="s">
        <v>55</v>
      </c>
      <c r="C250" s="190" t="s">
        <v>214</v>
      </c>
      <c r="D250" s="191"/>
      <c r="E250" s="192"/>
      <c r="F250" s="193"/>
      <c r="G250" s="194"/>
      <c r="H250" s="195"/>
    </row>
    <row r="251" spans="1:8" s="41" customFormat="1" ht="30" customHeight="1" x14ac:dyDescent="0.2">
      <c r="A251" s="74" t="s">
        <v>215</v>
      </c>
      <c r="B251" s="77" t="s">
        <v>152</v>
      </c>
      <c r="C251" s="63" t="s">
        <v>212</v>
      </c>
      <c r="D251" s="71"/>
      <c r="E251" s="65" t="s">
        <v>54</v>
      </c>
      <c r="F251" s="83">
        <v>15</v>
      </c>
      <c r="G251" s="67"/>
      <c r="H251" s="68">
        <f t="shared" ref="H251" si="44">ROUND(G251*F251,2)</f>
        <v>0</v>
      </c>
    </row>
    <row r="252" spans="1:8" s="41" customFormat="1" ht="30" customHeight="1" x14ac:dyDescent="0.2">
      <c r="A252" s="74" t="s">
        <v>217</v>
      </c>
      <c r="B252" s="189" t="s">
        <v>531</v>
      </c>
      <c r="C252" s="190" t="s">
        <v>219</v>
      </c>
      <c r="D252" s="191" t="s">
        <v>220</v>
      </c>
      <c r="E252" s="192"/>
      <c r="F252" s="193"/>
      <c r="G252" s="194"/>
      <c r="H252" s="195"/>
    </row>
    <row r="253" spans="1:8" s="41" customFormat="1" ht="30" customHeight="1" x14ac:dyDescent="0.2">
      <c r="A253" s="74" t="s">
        <v>221</v>
      </c>
      <c r="B253" s="207" t="s">
        <v>53</v>
      </c>
      <c r="C253" s="190" t="s">
        <v>222</v>
      </c>
      <c r="D253" s="191" t="s">
        <v>38</v>
      </c>
      <c r="E253" s="192" t="s">
        <v>49</v>
      </c>
      <c r="F253" s="193">
        <v>50</v>
      </c>
      <c r="G253" s="260"/>
      <c r="H253" s="195">
        <f t="shared" ref="H253:H255" si="45">ROUND(G253*F253,2)</f>
        <v>0</v>
      </c>
    </row>
    <row r="254" spans="1:8" s="41" customFormat="1" ht="30" customHeight="1" x14ac:dyDescent="0.2">
      <c r="A254" s="74" t="s">
        <v>223</v>
      </c>
      <c r="B254" s="62" t="s">
        <v>532</v>
      </c>
      <c r="C254" s="63" t="s">
        <v>225</v>
      </c>
      <c r="D254" s="71" t="s">
        <v>226</v>
      </c>
      <c r="E254" s="65"/>
      <c r="F254" s="76"/>
      <c r="G254" s="70"/>
      <c r="H254" s="68"/>
    </row>
    <row r="255" spans="1:8" s="41" customFormat="1" ht="30" customHeight="1" x14ac:dyDescent="0.2">
      <c r="A255" s="74" t="s">
        <v>227</v>
      </c>
      <c r="B255" s="207" t="s">
        <v>53</v>
      </c>
      <c r="C255" s="190" t="s">
        <v>228</v>
      </c>
      <c r="D255" s="191"/>
      <c r="E255" s="192" t="s">
        <v>49</v>
      </c>
      <c r="F255" s="193">
        <v>815</v>
      </c>
      <c r="G255" s="260"/>
      <c r="H255" s="195">
        <f t="shared" si="45"/>
        <v>0</v>
      </c>
    </row>
    <row r="256" spans="1:8" ht="33" customHeight="1" x14ac:dyDescent="0.2">
      <c r="A256" s="11"/>
      <c r="B256" s="126"/>
      <c r="C256" s="127" t="s">
        <v>260</v>
      </c>
      <c r="D256" s="106"/>
      <c r="E256" s="128"/>
      <c r="F256" s="107"/>
      <c r="G256" s="108"/>
      <c r="H256" s="142"/>
    </row>
    <row r="257" spans="1:8" s="41" customFormat="1" ht="30" customHeight="1" x14ac:dyDescent="0.2">
      <c r="A257" s="40" t="s">
        <v>270</v>
      </c>
      <c r="B257" s="177" t="s">
        <v>533</v>
      </c>
      <c r="C257" s="178" t="s">
        <v>272</v>
      </c>
      <c r="D257" s="179" t="s">
        <v>264</v>
      </c>
      <c r="E257" s="180" t="s">
        <v>174</v>
      </c>
      <c r="F257" s="181">
        <v>75</v>
      </c>
      <c r="G257" s="161"/>
      <c r="H257" s="182">
        <f>ROUND(G257*F257,2)</f>
        <v>0</v>
      </c>
    </row>
    <row r="258" spans="1:8" ht="33" customHeight="1" x14ac:dyDescent="0.2">
      <c r="A258" s="11"/>
      <c r="B258" s="170"/>
      <c r="C258" s="171" t="s">
        <v>273</v>
      </c>
      <c r="D258" s="172"/>
      <c r="E258" s="173"/>
      <c r="F258" s="174"/>
      <c r="G258" s="175"/>
      <c r="H258" s="176"/>
    </row>
    <row r="259" spans="1:8" s="97" customFormat="1" ht="30" customHeight="1" x14ac:dyDescent="0.2">
      <c r="A259" s="40" t="s">
        <v>296</v>
      </c>
      <c r="B259" s="91" t="s">
        <v>534</v>
      </c>
      <c r="C259" s="129" t="s">
        <v>298</v>
      </c>
      <c r="D259" s="125" t="s">
        <v>299</v>
      </c>
      <c r="E259" s="87"/>
      <c r="F259" s="93"/>
      <c r="G259" s="70"/>
      <c r="H259" s="94"/>
    </row>
    <row r="260" spans="1:8" s="41" customFormat="1" ht="33" customHeight="1" x14ac:dyDescent="0.2">
      <c r="A260" s="40" t="s">
        <v>300</v>
      </c>
      <c r="B260" s="207" t="s">
        <v>53</v>
      </c>
      <c r="C260" s="190" t="s">
        <v>301</v>
      </c>
      <c r="D260" s="191"/>
      <c r="E260" s="192" t="s">
        <v>124</v>
      </c>
      <c r="F260" s="193">
        <v>1</v>
      </c>
      <c r="G260" s="260"/>
      <c r="H260" s="195">
        <f t="shared" ref="H260:H263" si="46">ROUND(G260*F260,2)</f>
        <v>0</v>
      </c>
    </row>
    <row r="261" spans="1:8" s="41" customFormat="1" ht="33" customHeight="1" x14ac:dyDescent="0.2">
      <c r="A261" s="40" t="s">
        <v>304</v>
      </c>
      <c r="B261" s="207" t="s">
        <v>55</v>
      </c>
      <c r="C261" s="190" t="s">
        <v>305</v>
      </c>
      <c r="D261" s="191"/>
      <c r="E261" s="192" t="s">
        <v>124</v>
      </c>
      <c r="F261" s="193">
        <v>1</v>
      </c>
      <c r="G261" s="260"/>
      <c r="H261" s="195">
        <f t="shared" si="46"/>
        <v>0</v>
      </c>
    </row>
    <row r="262" spans="1:8" s="41" customFormat="1" ht="30" customHeight="1" x14ac:dyDescent="0.2">
      <c r="A262" s="40" t="s">
        <v>310</v>
      </c>
      <c r="B262" s="207" t="s">
        <v>175</v>
      </c>
      <c r="C262" s="190" t="s">
        <v>311</v>
      </c>
      <c r="D262" s="191"/>
      <c r="E262" s="192" t="s">
        <v>124</v>
      </c>
      <c r="F262" s="193">
        <v>1</v>
      </c>
      <c r="G262" s="260"/>
      <c r="H262" s="195">
        <f t="shared" si="46"/>
        <v>0</v>
      </c>
    </row>
    <row r="263" spans="1:8" s="41" customFormat="1" ht="30" customHeight="1" x14ac:dyDescent="0.2">
      <c r="A263" s="99" t="s">
        <v>312</v>
      </c>
      <c r="B263" s="207" t="s">
        <v>137</v>
      </c>
      <c r="C263" s="190" t="s">
        <v>313</v>
      </c>
      <c r="D263" s="191"/>
      <c r="E263" s="192" t="s">
        <v>124</v>
      </c>
      <c r="F263" s="193">
        <v>1</v>
      </c>
      <c r="G263" s="260"/>
      <c r="H263" s="195">
        <f t="shared" si="46"/>
        <v>0</v>
      </c>
    </row>
    <row r="264" spans="1:8" ht="33" customHeight="1" x14ac:dyDescent="0.2">
      <c r="A264" s="11"/>
      <c r="B264" s="130"/>
      <c r="C264" s="127" t="s">
        <v>339</v>
      </c>
      <c r="D264" s="106"/>
      <c r="E264" s="128"/>
      <c r="F264" s="107"/>
      <c r="G264" s="108"/>
      <c r="H264" s="142"/>
    </row>
    <row r="265" spans="1:8" s="41" customFormat="1" ht="33" customHeight="1" x14ac:dyDescent="0.2">
      <c r="A265" s="40" t="s">
        <v>340</v>
      </c>
      <c r="B265" s="189" t="s">
        <v>536</v>
      </c>
      <c r="C265" s="190" t="s">
        <v>342</v>
      </c>
      <c r="D265" s="191" t="s">
        <v>299</v>
      </c>
      <c r="E265" s="192" t="s">
        <v>124</v>
      </c>
      <c r="F265" s="193">
        <v>1</v>
      </c>
      <c r="G265" s="260"/>
      <c r="H265" s="195">
        <f>ROUND(G265*F265,2)</f>
        <v>0</v>
      </c>
    </row>
    <row r="266" spans="1:8" s="41" customFormat="1" ht="30" customHeight="1" x14ac:dyDescent="0.2">
      <c r="A266" s="40" t="s">
        <v>354</v>
      </c>
      <c r="B266" s="189" t="s">
        <v>535</v>
      </c>
      <c r="C266" s="190" t="s">
        <v>356</v>
      </c>
      <c r="D266" s="191" t="s">
        <v>299</v>
      </c>
      <c r="E266" s="192" t="s">
        <v>124</v>
      </c>
      <c r="F266" s="193">
        <v>2</v>
      </c>
      <c r="G266" s="260"/>
      <c r="H266" s="195">
        <f t="shared" ref="H266:H269" si="47">ROUND(G266*F266,2)</f>
        <v>0</v>
      </c>
    </row>
    <row r="267" spans="1:8" s="41" customFormat="1" ht="30" customHeight="1" x14ac:dyDescent="0.2">
      <c r="A267" s="40" t="s">
        <v>357</v>
      </c>
      <c r="B267" s="189" t="s">
        <v>537</v>
      </c>
      <c r="C267" s="190" t="s">
        <v>359</v>
      </c>
      <c r="D267" s="191" t="s">
        <v>299</v>
      </c>
      <c r="E267" s="192" t="s">
        <v>124</v>
      </c>
      <c r="F267" s="193">
        <v>1</v>
      </c>
      <c r="G267" s="260"/>
      <c r="H267" s="195">
        <f t="shared" si="47"/>
        <v>0</v>
      </c>
    </row>
    <row r="268" spans="1:8" s="41" customFormat="1" ht="30" customHeight="1" x14ac:dyDescent="0.2">
      <c r="A268" s="40" t="s">
        <v>360</v>
      </c>
      <c r="B268" s="189" t="s">
        <v>538</v>
      </c>
      <c r="C268" s="190" t="s">
        <v>362</v>
      </c>
      <c r="D268" s="191" t="s">
        <v>299</v>
      </c>
      <c r="E268" s="192" t="s">
        <v>124</v>
      </c>
      <c r="F268" s="193">
        <v>1</v>
      </c>
      <c r="G268" s="260"/>
      <c r="H268" s="195">
        <f t="shared" si="47"/>
        <v>0</v>
      </c>
    </row>
    <row r="269" spans="1:8" s="41" customFormat="1" ht="30" customHeight="1" x14ac:dyDescent="0.2">
      <c r="A269" s="99" t="s">
        <v>363</v>
      </c>
      <c r="B269" s="189" t="s">
        <v>539</v>
      </c>
      <c r="C269" s="190" t="s">
        <v>365</v>
      </c>
      <c r="D269" s="191" t="s">
        <v>299</v>
      </c>
      <c r="E269" s="192" t="s">
        <v>124</v>
      </c>
      <c r="F269" s="193">
        <v>1</v>
      </c>
      <c r="G269" s="260"/>
      <c r="H269" s="195">
        <f t="shared" si="47"/>
        <v>0</v>
      </c>
    </row>
    <row r="270" spans="1:8" ht="33" customHeight="1" x14ac:dyDescent="0.2">
      <c r="A270" s="11"/>
      <c r="B270" s="104"/>
      <c r="C270" s="127" t="s">
        <v>369</v>
      </c>
      <c r="D270" s="106"/>
      <c r="E270" s="131"/>
      <c r="F270" s="106"/>
      <c r="G270" s="108"/>
      <c r="H270" s="142"/>
    </row>
    <row r="271" spans="1:8" s="41" customFormat="1" ht="30" customHeight="1" x14ac:dyDescent="0.2">
      <c r="A271" s="74" t="s">
        <v>370</v>
      </c>
      <c r="B271" s="91" t="s">
        <v>540</v>
      </c>
      <c r="C271" s="86" t="s">
        <v>372</v>
      </c>
      <c r="D271" s="92" t="s">
        <v>373</v>
      </c>
      <c r="E271" s="87"/>
      <c r="F271" s="132"/>
      <c r="G271" s="70"/>
      <c r="H271" s="89"/>
    </row>
    <row r="272" spans="1:8" s="41" customFormat="1" ht="30" customHeight="1" x14ac:dyDescent="0.2">
      <c r="A272" s="74" t="s">
        <v>374</v>
      </c>
      <c r="B272" s="207" t="s">
        <v>53</v>
      </c>
      <c r="C272" s="190" t="s">
        <v>375</v>
      </c>
      <c r="D272" s="191"/>
      <c r="E272" s="192" t="s">
        <v>49</v>
      </c>
      <c r="F272" s="193">
        <v>45</v>
      </c>
      <c r="G272" s="260"/>
      <c r="H272" s="195">
        <f>ROUND(G272*F272,2)</f>
        <v>0</v>
      </c>
    </row>
    <row r="273" spans="1:8" s="41" customFormat="1" ht="30" customHeight="1" x14ac:dyDescent="0.2">
      <c r="A273" s="74" t="s">
        <v>376</v>
      </c>
      <c r="B273" s="207" t="s">
        <v>55</v>
      </c>
      <c r="C273" s="190" t="s">
        <v>377</v>
      </c>
      <c r="D273" s="191"/>
      <c r="E273" s="192" t="s">
        <v>49</v>
      </c>
      <c r="F273" s="193">
        <v>385</v>
      </c>
      <c r="G273" s="260"/>
      <c r="H273" s="195">
        <f>ROUND(G273*F273,2)</f>
        <v>0</v>
      </c>
    </row>
    <row r="274" spans="1:8" s="25" customFormat="1" ht="36" customHeight="1" thickBot="1" x14ac:dyDescent="0.25">
      <c r="A274" s="26"/>
      <c r="B274" s="22" t="str">
        <f>B213</f>
        <v>D</v>
      </c>
      <c r="C274" s="233" t="str">
        <f>C213</f>
        <v>MARCUS PLACE - WHITEWAY ROAD TO END
MAJOR REHABILITATION</v>
      </c>
      <c r="D274" s="234"/>
      <c r="E274" s="234"/>
      <c r="F274" s="235"/>
      <c r="G274" s="26" t="s">
        <v>378</v>
      </c>
      <c r="H274" s="146">
        <f>SUM(H214:H273)</f>
        <v>0</v>
      </c>
    </row>
    <row r="275" spans="1:8" s="25" customFormat="1" ht="36" customHeight="1" thickTop="1" x14ac:dyDescent="0.2">
      <c r="A275" s="24"/>
      <c r="B275" s="23" t="s">
        <v>382</v>
      </c>
      <c r="C275" s="222" t="s">
        <v>405</v>
      </c>
      <c r="D275" s="223"/>
      <c r="E275" s="223"/>
      <c r="F275" s="224"/>
      <c r="G275" s="24"/>
      <c r="H275" s="145"/>
    </row>
    <row r="276" spans="1:8" ht="33" customHeight="1" x14ac:dyDescent="0.2">
      <c r="A276" s="11"/>
      <c r="B276" s="104"/>
      <c r="C276" s="105" t="s">
        <v>39</v>
      </c>
      <c r="D276" s="106"/>
      <c r="E276" s="107" t="s">
        <v>38</v>
      </c>
      <c r="F276" s="107" t="s">
        <v>38</v>
      </c>
      <c r="G276" s="108" t="s">
        <v>38</v>
      </c>
      <c r="H276" s="142"/>
    </row>
    <row r="277" spans="1:8" s="41" customFormat="1" ht="30" customHeight="1" x14ac:dyDescent="0.2">
      <c r="A277" s="40" t="s">
        <v>61</v>
      </c>
      <c r="B277" s="62" t="s">
        <v>275</v>
      </c>
      <c r="C277" s="63" t="s">
        <v>63</v>
      </c>
      <c r="D277" s="64" t="s">
        <v>43</v>
      </c>
      <c r="E277" s="65" t="s">
        <v>49</v>
      </c>
      <c r="F277" s="72">
        <v>1070</v>
      </c>
      <c r="G277" s="67"/>
      <c r="H277" s="68">
        <f t="shared" ref="H277" si="48">ROUND(G277*F277,2)</f>
        <v>0</v>
      </c>
    </row>
    <row r="278" spans="1:8" ht="33" customHeight="1" x14ac:dyDescent="0.2">
      <c r="A278" s="11"/>
      <c r="B278" s="54"/>
      <c r="C278" s="102" t="s">
        <v>81</v>
      </c>
      <c r="D278" s="55"/>
      <c r="E278" s="58"/>
      <c r="F278" s="55"/>
      <c r="G278" s="57"/>
      <c r="H278" s="143"/>
    </row>
    <row r="279" spans="1:8" s="41" customFormat="1" ht="30" customHeight="1" x14ac:dyDescent="0.2">
      <c r="A279" s="74" t="s">
        <v>89</v>
      </c>
      <c r="B279" s="62" t="s">
        <v>281</v>
      </c>
      <c r="C279" s="63" t="s">
        <v>91</v>
      </c>
      <c r="D279" s="71" t="s">
        <v>92</v>
      </c>
      <c r="E279" s="65"/>
      <c r="F279" s="66"/>
      <c r="G279" s="70"/>
      <c r="H279" s="68"/>
    </row>
    <row r="280" spans="1:8" s="41" customFormat="1" ht="33" customHeight="1" x14ac:dyDescent="0.2">
      <c r="A280" s="74" t="s">
        <v>94</v>
      </c>
      <c r="B280" s="207" t="s">
        <v>53</v>
      </c>
      <c r="C280" s="190" t="s">
        <v>95</v>
      </c>
      <c r="D280" s="191" t="s">
        <v>38</v>
      </c>
      <c r="E280" s="192" t="s">
        <v>49</v>
      </c>
      <c r="F280" s="193">
        <v>90</v>
      </c>
      <c r="G280" s="260"/>
      <c r="H280" s="195">
        <f>ROUND(G280*F280,2)</f>
        <v>0</v>
      </c>
    </row>
    <row r="281" spans="1:8" s="41" customFormat="1" ht="30" customHeight="1" x14ac:dyDescent="0.2">
      <c r="A281" s="74" t="s">
        <v>96</v>
      </c>
      <c r="B281" s="62" t="s">
        <v>285</v>
      </c>
      <c r="C281" s="63" t="s">
        <v>98</v>
      </c>
      <c r="D281" s="71" t="s">
        <v>99</v>
      </c>
      <c r="E281" s="65"/>
      <c r="F281" s="66"/>
      <c r="G281" s="70"/>
      <c r="H281" s="68"/>
    </row>
    <row r="282" spans="1:8" s="41" customFormat="1" ht="30" customHeight="1" x14ac:dyDescent="0.2">
      <c r="A282" s="74" t="s">
        <v>100</v>
      </c>
      <c r="B282" s="207" t="s">
        <v>53</v>
      </c>
      <c r="C282" s="190" t="s">
        <v>101</v>
      </c>
      <c r="D282" s="191" t="s">
        <v>38</v>
      </c>
      <c r="E282" s="192" t="s">
        <v>49</v>
      </c>
      <c r="F282" s="193">
        <v>5</v>
      </c>
      <c r="G282" s="260"/>
      <c r="H282" s="195">
        <f t="shared" ref="H282:H284" si="49">ROUND(G282*F282,2)</f>
        <v>0</v>
      </c>
    </row>
    <row r="283" spans="1:8" s="41" customFormat="1" ht="33" customHeight="1" x14ac:dyDescent="0.2">
      <c r="A283" s="74" t="s">
        <v>102</v>
      </c>
      <c r="B283" s="207" t="s">
        <v>55</v>
      </c>
      <c r="C283" s="190" t="s">
        <v>103</v>
      </c>
      <c r="D283" s="191" t="s">
        <v>38</v>
      </c>
      <c r="E283" s="192" t="s">
        <v>49</v>
      </c>
      <c r="F283" s="193">
        <v>125</v>
      </c>
      <c r="G283" s="260"/>
      <c r="H283" s="195">
        <f t="shared" si="49"/>
        <v>0</v>
      </c>
    </row>
    <row r="284" spans="1:8" s="41" customFormat="1" ht="33" customHeight="1" x14ac:dyDescent="0.2">
      <c r="A284" s="74" t="s">
        <v>104</v>
      </c>
      <c r="B284" s="207" t="s">
        <v>175</v>
      </c>
      <c r="C284" s="190" t="s">
        <v>105</v>
      </c>
      <c r="D284" s="191" t="s">
        <v>38</v>
      </c>
      <c r="E284" s="192" t="s">
        <v>49</v>
      </c>
      <c r="F284" s="193">
        <v>25</v>
      </c>
      <c r="G284" s="260"/>
      <c r="H284" s="195">
        <f t="shared" si="49"/>
        <v>0</v>
      </c>
    </row>
    <row r="285" spans="1:8" s="41" customFormat="1" ht="30" customHeight="1" x14ac:dyDescent="0.2">
      <c r="A285" s="74" t="s">
        <v>108</v>
      </c>
      <c r="B285" s="62" t="s">
        <v>286</v>
      </c>
      <c r="C285" s="63" t="s">
        <v>110</v>
      </c>
      <c r="D285" s="71" t="s">
        <v>99</v>
      </c>
      <c r="E285" s="65"/>
      <c r="F285" s="66"/>
      <c r="G285" s="70"/>
      <c r="H285" s="68"/>
    </row>
    <row r="286" spans="1:8" s="41" customFormat="1" ht="33" customHeight="1" x14ac:dyDescent="0.2">
      <c r="A286" s="74" t="s">
        <v>111</v>
      </c>
      <c r="B286" s="207" t="s">
        <v>53</v>
      </c>
      <c r="C286" s="190" t="s">
        <v>112</v>
      </c>
      <c r="D286" s="191" t="s">
        <v>38</v>
      </c>
      <c r="E286" s="192" t="s">
        <v>49</v>
      </c>
      <c r="F286" s="193">
        <v>115</v>
      </c>
      <c r="G286" s="260"/>
      <c r="H286" s="195">
        <f>ROUND(G286*F286,2)</f>
        <v>0</v>
      </c>
    </row>
    <row r="287" spans="1:8" s="41" customFormat="1" ht="33" customHeight="1" x14ac:dyDescent="0.2">
      <c r="A287" s="74" t="s">
        <v>433</v>
      </c>
      <c r="B287" s="134" t="s">
        <v>541</v>
      </c>
      <c r="C287" s="63" t="s">
        <v>435</v>
      </c>
      <c r="D287" s="71" t="s">
        <v>99</v>
      </c>
      <c r="E287" s="65"/>
      <c r="F287" s="72"/>
      <c r="G287" s="70"/>
      <c r="H287" s="68"/>
    </row>
    <row r="288" spans="1:8" s="41" customFormat="1" ht="30" customHeight="1" x14ac:dyDescent="0.2">
      <c r="A288" s="74" t="s">
        <v>113</v>
      </c>
      <c r="B288" s="207" t="s">
        <v>53</v>
      </c>
      <c r="C288" s="190" t="s">
        <v>114</v>
      </c>
      <c r="D288" s="191" t="s">
        <v>38</v>
      </c>
      <c r="E288" s="192" t="s">
        <v>49</v>
      </c>
      <c r="F288" s="193">
        <v>5</v>
      </c>
      <c r="G288" s="260"/>
      <c r="H288" s="195">
        <f t="shared" ref="H288:H290" si="50">ROUND(G288*F288,2)</f>
        <v>0</v>
      </c>
    </row>
    <row r="289" spans="1:8" s="41" customFormat="1" ht="33" customHeight="1" x14ac:dyDescent="0.2">
      <c r="A289" s="74" t="s">
        <v>115</v>
      </c>
      <c r="B289" s="207" t="s">
        <v>55</v>
      </c>
      <c r="C289" s="190" t="s">
        <v>116</v>
      </c>
      <c r="D289" s="191" t="s">
        <v>38</v>
      </c>
      <c r="E289" s="192" t="s">
        <v>49</v>
      </c>
      <c r="F289" s="193">
        <v>35</v>
      </c>
      <c r="G289" s="260"/>
      <c r="H289" s="195">
        <f t="shared" si="50"/>
        <v>0</v>
      </c>
    </row>
    <row r="290" spans="1:8" s="41" customFormat="1" ht="33" customHeight="1" x14ac:dyDescent="0.2">
      <c r="A290" s="74" t="s">
        <v>117</v>
      </c>
      <c r="B290" s="207" t="s">
        <v>175</v>
      </c>
      <c r="C290" s="190" t="s">
        <v>118</v>
      </c>
      <c r="D290" s="191" t="s">
        <v>38</v>
      </c>
      <c r="E290" s="192" t="s">
        <v>49</v>
      </c>
      <c r="F290" s="193">
        <v>25</v>
      </c>
      <c r="G290" s="260"/>
      <c r="H290" s="195">
        <f t="shared" si="50"/>
        <v>0</v>
      </c>
    </row>
    <row r="291" spans="1:8" s="41" customFormat="1" ht="30" customHeight="1" x14ac:dyDescent="0.2">
      <c r="A291" s="74" t="s">
        <v>119</v>
      </c>
      <c r="B291" s="62" t="s">
        <v>294</v>
      </c>
      <c r="C291" s="63" t="s">
        <v>121</v>
      </c>
      <c r="D291" s="71" t="s">
        <v>92</v>
      </c>
      <c r="E291" s="65"/>
      <c r="F291" s="66"/>
      <c r="G291" s="70"/>
      <c r="H291" s="68"/>
    </row>
    <row r="292" spans="1:8" s="41" customFormat="1" ht="30" customHeight="1" x14ac:dyDescent="0.2">
      <c r="A292" s="74" t="s">
        <v>122</v>
      </c>
      <c r="B292" s="207" t="s">
        <v>53</v>
      </c>
      <c r="C292" s="190" t="s">
        <v>123</v>
      </c>
      <c r="D292" s="191" t="s">
        <v>38</v>
      </c>
      <c r="E292" s="192" t="s">
        <v>124</v>
      </c>
      <c r="F292" s="193">
        <v>260</v>
      </c>
      <c r="G292" s="259"/>
      <c r="H292" s="195">
        <f>ROUND(G292*F292,2)</f>
        <v>0</v>
      </c>
    </row>
    <row r="293" spans="1:8" s="41" customFormat="1" ht="30" customHeight="1" x14ac:dyDescent="0.2">
      <c r="A293" s="74" t="s">
        <v>125</v>
      </c>
      <c r="B293" s="62" t="s">
        <v>542</v>
      </c>
      <c r="C293" s="63" t="s">
        <v>127</v>
      </c>
      <c r="D293" s="71" t="s">
        <v>92</v>
      </c>
      <c r="E293" s="65"/>
      <c r="F293" s="66"/>
      <c r="G293" s="70"/>
      <c r="H293" s="68"/>
    </row>
    <row r="294" spans="1:8" s="41" customFormat="1" ht="30" customHeight="1" x14ac:dyDescent="0.2">
      <c r="A294" s="74" t="s">
        <v>130</v>
      </c>
      <c r="B294" s="207" t="s">
        <v>53</v>
      </c>
      <c r="C294" s="190" t="s">
        <v>131</v>
      </c>
      <c r="D294" s="191" t="s">
        <v>38</v>
      </c>
      <c r="E294" s="192" t="s">
        <v>124</v>
      </c>
      <c r="F294" s="193">
        <v>295</v>
      </c>
      <c r="G294" s="259"/>
      <c r="H294" s="195">
        <f>ROUND(G294*F294,2)</f>
        <v>0</v>
      </c>
    </row>
    <row r="295" spans="1:8" s="41" customFormat="1" ht="30" customHeight="1" x14ac:dyDescent="0.2">
      <c r="A295" s="74" t="s">
        <v>147</v>
      </c>
      <c r="B295" s="62" t="s">
        <v>543</v>
      </c>
      <c r="C295" s="63" t="s">
        <v>148</v>
      </c>
      <c r="D295" s="71" t="s">
        <v>142</v>
      </c>
      <c r="E295" s="65"/>
      <c r="F295" s="66"/>
      <c r="G295" s="70"/>
      <c r="H295" s="68"/>
    </row>
    <row r="296" spans="1:8" s="41" customFormat="1" ht="30" customHeight="1" x14ac:dyDescent="0.2">
      <c r="A296" s="74" t="s">
        <v>149</v>
      </c>
      <c r="B296" s="207" t="s">
        <v>53</v>
      </c>
      <c r="C296" s="190" t="s">
        <v>150</v>
      </c>
      <c r="D296" s="191" t="s">
        <v>145</v>
      </c>
      <c r="E296" s="192"/>
      <c r="F296" s="193"/>
      <c r="G296" s="194"/>
      <c r="H296" s="195"/>
    </row>
    <row r="297" spans="1:8" s="41" customFormat="1" ht="30" customHeight="1" x14ac:dyDescent="0.2">
      <c r="A297" s="74" t="s">
        <v>151</v>
      </c>
      <c r="B297" s="77" t="s">
        <v>152</v>
      </c>
      <c r="C297" s="63" t="s">
        <v>153</v>
      </c>
      <c r="D297" s="71"/>
      <c r="E297" s="65" t="s">
        <v>49</v>
      </c>
      <c r="F297" s="72">
        <v>5</v>
      </c>
      <c r="G297" s="67"/>
      <c r="H297" s="68">
        <f>ROUND(G297*F297,2)</f>
        <v>0</v>
      </c>
    </row>
    <row r="298" spans="1:8" s="41" customFormat="1" ht="30" customHeight="1" x14ac:dyDescent="0.2">
      <c r="A298" s="74" t="s">
        <v>160</v>
      </c>
      <c r="B298" s="189" t="s">
        <v>544</v>
      </c>
      <c r="C298" s="190" t="s">
        <v>161</v>
      </c>
      <c r="D298" s="191" t="s">
        <v>135</v>
      </c>
      <c r="E298" s="192" t="s">
        <v>49</v>
      </c>
      <c r="F298" s="193">
        <v>35</v>
      </c>
      <c r="G298" s="259"/>
      <c r="H298" s="195">
        <f t="shared" ref="H298:H300" si="51">ROUND(G298*F298,2)</f>
        <v>0</v>
      </c>
    </row>
    <row r="299" spans="1:8" s="41" customFormat="1" ht="30" customHeight="1" x14ac:dyDescent="0.2">
      <c r="A299" s="74" t="s">
        <v>162</v>
      </c>
      <c r="B299" s="189" t="s">
        <v>297</v>
      </c>
      <c r="C299" s="190" t="s">
        <v>164</v>
      </c>
      <c r="D299" s="191" t="s">
        <v>135</v>
      </c>
      <c r="E299" s="192" t="s">
        <v>49</v>
      </c>
      <c r="F299" s="193">
        <v>35</v>
      </c>
      <c r="G299" s="259"/>
      <c r="H299" s="195">
        <f t="shared" si="51"/>
        <v>0</v>
      </c>
    </row>
    <row r="300" spans="1:8" s="41" customFormat="1" ht="30" customHeight="1" x14ac:dyDescent="0.2">
      <c r="A300" s="74" t="s">
        <v>165</v>
      </c>
      <c r="B300" s="189" t="s">
        <v>402</v>
      </c>
      <c r="C300" s="190" t="s">
        <v>167</v>
      </c>
      <c r="D300" s="191" t="s">
        <v>135</v>
      </c>
      <c r="E300" s="192" t="s">
        <v>49</v>
      </c>
      <c r="F300" s="193">
        <v>35</v>
      </c>
      <c r="G300" s="259"/>
      <c r="H300" s="195">
        <f t="shared" si="51"/>
        <v>0</v>
      </c>
    </row>
    <row r="301" spans="1:8" s="41" customFormat="1" ht="30" customHeight="1" x14ac:dyDescent="0.2">
      <c r="A301" s="74" t="s">
        <v>168</v>
      </c>
      <c r="B301" s="189" t="s">
        <v>315</v>
      </c>
      <c r="C301" s="190" t="s">
        <v>170</v>
      </c>
      <c r="D301" s="191" t="s">
        <v>171</v>
      </c>
      <c r="E301" s="192"/>
      <c r="F301" s="193"/>
      <c r="G301" s="194"/>
      <c r="H301" s="195"/>
    </row>
    <row r="302" spans="1:8" s="41" customFormat="1" ht="30" customHeight="1" x14ac:dyDescent="0.2">
      <c r="A302" s="74" t="s">
        <v>172</v>
      </c>
      <c r="B302" s="207" t="s">
        <v>53</v>
      </c>
      <c r="C302" s="190" t="s">
        <v>173</v>
      </c>
      <c r="D302" s="191" t="s">
        <v>38</v>
      </c>
      <c r="E302" s="192" t="s">
        <v>174</v>
      </c>
      <c r="F302" s="193">
        <v>10</v>
      </c>
      <c r="G302" s="259"/>
      <c r="H302" s="195">
        <f t="shared" ref="H302:H303" si="52">ROUND(G302*F302,2)</f>
        <v>0</v>
      </c>
    </row>
    <row r="303" spans="1:8" s="41" customFormat="1" ht="30" customHeight="1" x14ac:dyDescent="0.2">
      <c r="A303" s="74" t="s">
        <v>176</v>
      </c>
      <c r="B303" s="207" t="s">
        <v>55</v>
      </c>
      <c r="C303" s="190" t="s">
        <v>177</v>
      </c>
      <c r="D303" s="191" t="s">
        <v>178</v>
      </c>
      <c r="E303" s="192" t="s">
        <v>174</v>
      </c>
      <c r="F303" s="193">
        <v>335</v>
      </c>
      <c r="G303" s="259"/>
      <c r="H303" s="195">
        <f t="shared" si="52"/>
        <v>0</v>
      </c>
    </row>
    <row r="304" spans="1:8" s="41" customFormat="1" ht="30" customHeight="1" x14ac:dyDescent="0.2">
      <c r="A304" s="74" t="s">
        <v>179</v>
      </c>
      <c r="B304" s="62" t="s">
        <v>545</v>
      </c>
      <c r="C304" s="63" t="s">
        <v>181</v>
      </c>
      <c r="D304" s="71" t="s">
        <v>171</v>
      </c>
      <c r="E304" s="65"/>
      <c r="F304" s="66"/>
      <c r="G304" s="73"/>
      <c r="H304" s="68"/>
    </row>
    <row r="305" spans="1:8" s="41" customFormat="1" ht="33" customHeight="1" x14ac:dyDescent="0.2">
      <c r="A305" s="74" t="s">
        <v>182</v>
      </c>
      <c r="B305" s="207" t="s">
        <v>53</v>
      </c>
      <c r="C305" s="190" t="s">
        <v>183</v>
      </c>
      <c r="D305" s="191" t="s">
        <v>184</v>
      </c>
      <c r="E305" s="192" t="s">
        <v>174</v>
      </c>
      <c r="F305" s="193">
        <v>10</v>
      </c>
      <c r="G305" s="259"/>
      <c r="H305" s="195">
        <f t="shared" ref="H305:H307" si="53">ROUND(G305*F305,2)</f>
        <v>0</v>
      </c>
    </row>
    <row r="306" spans="1:8" s="41" customFormat="1" ht="36" customHeight="1" x14ac:dyDescent="0.2">
      <c r="A306" s="74" t="s">
        <v>464</v>
      </c>
      <c r="B306" s="207" t="s">
        <v>55</v>
      </c>
      <c r="C306" s="190" t="s">
        <v>656</v>
      </c>
      <c r="D306" s="191"/>
      <c r="E306" s="192" t="s">
        <v>174</v>
      </c>
      <c r="F306" s="193">
        <v>10</v>
      </c>
      <c r="G306" s="259"/>
      <c r="H306" s="195">
        <f t="shared" si="53"/>
        <v>0</v>
      </c>
    </row>
    <row r="307" spans="1:8" s="41" customFormat="1" ht="33" customHeight="1" x14ac:dyDescent="0.2">
      <c r="A307" s="74" t="s">
        <v>186</v>
      </c>
      <c r="B307" s="207" t="s">
        <v>175</v>
      </c>
      <c r="C307" s="190" t="s">
        <v>187</v>
      </c>
      <c r="D307" s="191" t="s">
        <v>178</v>
      </c>
      <c r="E307" s="192" t="s">
        <v>174</v>
      </c>
      <c r="F307" s="193">
        <v>300</v>
      </c>
      <c r="G307" s="259"/>
      <c r="H307" s="195">
        <f t="shared" si="53"/>
        <v>0</v>
      </c>
    </row>
    <row r="308" spans="1:8" s="41" customFormat="1" ht="33" customHeight="1" x14ac:dyDescent="0.2">
      <c r="A308" s="74" t="s">
        <v>186</v>
      </c>
      <c r="B308" s="207" t="s">
        <v>137</v>
      </c>
      <c r="C308" s="190" t="s">
        <v>463</v>
      </c>
      <c r="D308" s="191" t="s">
        <v>178</v>
      </c>
      <c r="E308" s="192" t="s">
        <v>174</v>
      </c>
      <c r="F308" s="193">
        <v>25</v>
      </c>
      <c r="G308" s="259"/>
      <c r="H308" s="195">
        <f t="shared" ref="H308" si="54">ROUND(G308*F308,2)</f>
        <v>0</v>
      </c>
    </row>
    <row r="309" spans="1:8" s="41" customFormat="1" ht="30" customHeight="1" x14ac:dyDescent="0.2">
      <c r="A309" s="74" t="s">
        <v>192</v>
      </c>
      <c r="B309" s="62" t="s">
        <v>546</v>
      </c>
      <c r="C309" s="63" t="s">
        <v>194</v>
      </c>
      <c r="D309" s="71" t="s">
        <v>195</v>
      </c>
      <c r="E309" s="65"/>
      <c r="F309" s="66"/>
      <c r="G309" s="70"/>
      <c r="H309" s="68"/>
    </row>
    <row r="310" spans="1:8" s="41" customFormat="1" ht="34.5" customHeight="1" x14ac:dyDescent="0.2">
      <c r="A310" s="74" t="s">
        <v>457</v>
      </c>
      <c r="B310" s="207" t="s">
        <v>53</v>
      </c>
      <c r="C310" s="190" t="s">
        <v>466</v>
      </c>
      <c r="D310" s="191" t="s">
        <v>458</v>
      </c>
      <c r="E310" s="192"/>
      <c r="F310" s="193"/>
      <c r="G310" s="194"/>
      <c r="H310" s="195"/>
    </row>
    <row r="311" spans="1:8" s="41" customFormat="1" ht="30" customHeight="1" x14ac:dyDescent="0.2">
      <c r="A311" s="74" t="s">
        <v>664</v>
      </c>
      <c r="B311" s="79" t="s">
        <v>152</v>
      </c>
      <c r="C311" s="80" t="s">
        <v>197</v>
      </c>
      <c r="D311" s="64"/>
      <c r="E311" s="81" t="s">
        <v>174</v>
      </c>
      <c r="F311" s="83">
        <v>5</v>
      </c>
      <c r="G311" s="67"/>
      <c r="H311" s="73">
        <f>ROUND(G311*F311,2)</f>
        <v>0</v>
      </c>
    </row>
    <row r="312" spans="1:8" s="41" customFormat="1" ht="33" customHeight="1" x14ac:dyDescent="0.2">
      <c r="A312" s="74" t="s">
        <v>202</v>
      </c>
      <c r="B312" s="189" t="s">
        <v>320</v>
      </c>
      <c r="C312" s="190" t="s">
        <v>204</v>
      </c>
      <c r="D312" s="191" t="s">
        <v>205</v>
      </c>
      <c r="E312" s="192" t="s">
        <v>49</v>
      </c>
      <c r="F312" s="193">
        <v>15</v>
      </c>
      <c r="G312" s="260"/>
      <c r="H312" s="195">
        <f t="shared" ref="H312" si="55">ROUND(G312*F312,2)</f>
        <v>0</v>
      </c>
    </row>
    <row r="313" spans="1:8" s="41" customFormat="1" ht="33" customHeight="1" x14ac:dyDescent="0.2">
      <c r="A313" s="74" t="s">
        <v>206</v>
      </c>
      <c r="B313" s="189" t="s">
        <v>324</v>
      </c>
      <c r="C313" s="190" t="s">
        <v>208</v>
      </c>
      <c r="D313" s="191" t="s">
        <v>657</v>
      </c>
      <c r="E313" s="192"/>
      <c r="F313" s="193"/>
      <c r="G313" s="194"/>
      <c r="H313" s="195"/>
    </row>
    <row r="314" spans="1:8" s="41" customFormat="1" ht="30" customHeight="1" x14ac:dyDescent="0.2">
      <c r="A314" s="74" t="s">
        <v>209</v>
      </c>
      <c r="B314" s="207" t="s">
        <v>53</v>
      </c>
      <c r="C314" s="190" t="s">
        <v>210</v>
      </c>
      <c r="D314" s="191"/>
      <c r="E314" s="192"/>
      <c r="F314" s="193"/>
      <c r="G314" s="194"/>
      <c r="H314" s="195"/>
    </row>
    <row r="315" spans="1:8" s="41" customFormat="1" ht="30" customHeight="1" x14ac:dyDescent="0.2">
      <c r="A315" s="74" t="s">
        <v>211</v>
      </c>
      <c r="B315" s="77" t="s">
        <v>152</v>
      </c>
      <c r="C315" s="63" t="s">
        <v>212</v>
      </c>
      <c r="D315" s="71"/>
      <c r="E315" s="65" t="s">
        <v>54</v>
      </c>
      <c r="F315" s="83">
        <v>345</v>
      </c>
      <c r="G315" s="67"/>
      <c r="H315" s="68">
        <f>ROUND(G315*F315,2)</f>
        <v>0</v>
      </c>
    </row>
    <row r="316" spans="1:8" s="41" customFormat="1" ht="30" customHeight="1" x14ac:dyDescent="0.2">
      <c r="A316" s="74" t="s">
        <v>213</v>
      </c>
      <c r="B316" s="207" t="s">
        <v>55</v>
      </c>
      <c r="C316" s="190" t="s">
        <v>214</v>
      </c>
      <c r="D316" s="191"/>
      <c r="E316" s="192"/>
      <c r="F316" s="193"/>
      <c r="G316" s="194"/>
      <c r="H316" s="195"/>
    </row>
    <row r="317" spans="1:8" s="41" customFormat="1" ht="30" customHeight="1" x14ac:dyDescent="0.2">
      <c r="A317" s="74" t="s">
        <v>215</v>
      </c>
      <c r="B317" s="77" t="s">
        <v>152</v>
      </c>
      <c r="C317" s="63" t="s">
        <v>212</v>
      </c>
      <c r="D317" s="71"/>
      <c r="E317" s="65" t="s">
        <v>54</v>
      </c>
      <c r="F317" s="83">
        <v>40</v>
      </c>
      <c r="G317" s="67"/>
      <c r="H317" s="68">
        <f t="shared" ref="H317" si="56">ROUND(G317*F317,2)</f>
        <v>0</v>
      </c>
    </row>
    <row r="318" spans="1:8" s="41" customFormat="1" ht="30" customHeight="1" x14ac:dyDescent="0.2">
      <c r="A318" s="74" t="s">
        <v>217</v>
      </c>
      <c r="B318" s="189" t="s">
        <v>325</v>
      </c>
      <c r="C318" s="190" t="s">
        <v>219</v>
      </c>
      <c r="D318" s="191" t="s">
        <v>220</v>
      </c>
      <c r="E318" s="192"/>
      <c r="F318" s="193"/>
      <c r="G318" s="194"/>
      <c r="H318" s="195"/>
    </row>
    <row r="319" spans="1:8" s="41" customFormat="1" ht="30" customHeight="1" x14ac:dyDescent="0.2">
      <c r="A319" s="74" t="s">
        <v>221</v>
      </c>
      <c r="B319" s="207" t="s">
        <v>53</v>
      </c>
      <c r="C319" s="190" t="s">
        <v>222</v>
      </c>
      <c r="D319" s="191" t="s">
        <v>38</v>
      </c>
      <c r="E319" s="192" t="s">
        <v>49</v>
      </c>
      <c r="F319" s="193">
        <v>150</v>
      </c>
      <c r="G319" s="260"/>
      <c r="H319" s="195">
        <f t="shared" ref="H319:H321" si="57">ROUND(G319*F319,2)</f>
        <v>0</v>
      </c>
    </row>
    <row r="320" spans="1:8" s="41" customFormat="1" ht="30" customHeight="1" x14ac:dyDescent="0.2">
      <c r="A320" s="74" t="s">
        <v>223</v>
      </c>
      <c r="B320" s="62" t="s">
        <v>326</v>
      </c>
      <c r="C320" s="63" t="s">
        <v>225</v>
      </c>
      <c r="D320" s="71" t="s">
        <v>226</v>
      </c>
      <c r="E320" s="65"/>
      <c r="F320" s="76"/>
      <c r="G320" s="73"/>
      <c r="H320" s="68"/>
    </row>
    <row r="321" spans="1:8" s="41" customFormat="1" ht="30" customHeight="1" x14ac:dyDescent="0.2">
      <c r="A321" s="74" t="s">
        <v>227</v>
      </c>
      <c r="B321" s="207" t="s">
        <v>53</v>
      </c>
      <c r="C321" s="190" t="s">
        <v>228</v>
      </c>
      <c r="D321" s="191"/>
      <c r="E321" s="192" t="s">
        <v>49</v>
      </c>
      <c r="F321" s="193">
        <v>1625</v>
      </c>
      <c r="G321" s="260"/>
      <c r="H321" s="195">
        <f t="shared" si="57"/>
        <v>0</v>
      </c>
    </row>
    <row r="322" spans="1:8" ht="33" customHeight="1" x14ac:dyDescent="0.2">
      <c r="A322" s="11"/>
      <c r="B322" s="59"/>
      <c r="C322" s="102" t="s">
        <v>260</v>
      </c>
      <c r="D322" s="55"/>
      <c r="E322" s="60"/>
      <c r="F322" s="56"/>
      <c r="G322" s="57"/>
      <c r="H322" s="143"/>
    </row>
    <row r="323" spans="1:8" s="41" customFormat="1" ht="33" customHeight="1" x14ac:dyDescent="0.2">
      <c r="A323" s="40" t="s">
        <v>267</v>
      </c>
      <c r="B323" s="189" t="s">
        <v>547</v>
      </c>
      <c r="C323" s="190" t="s">
        <v>269</v>
      </c>
      <c r="D323" s="191" t="s">
        <v>264</v>
      </c>
      <c r="E323" s="192" t="s">
        <v>174</v>
      </c>
      <c r="F323" s="193">
        <v>25</v>
      </c>
      <c r="G323" s="260"/>
      <c r="H323" s="195">
        <f>ROUND(G323*F323,2)</f>
        <v>0</v>
      </c>
    </row>
    <row r="324" spans="1:8" s="41" customFormat="1" ht="30" customHeight="1" x14ac:dyDescent="0.2">
      <c r="A324" s="40" t="s">
        <v>270</v>
      </c>
      <c r="B324" s="189" t="s">
        <v>548</v>
      </c>
      <c r="C324" s="190" t="s">
        <v>272</v>
      </c>
      <c r="D324" s="191" t="s">
        <v>264</v>
      </c>
      <c r="E324" s="192" t="s">
        <v>174</v>
      </c>
      <c r="F324" s="193">
        <v>210</v>
      </c>
      <c r="G324" s="260"/>
      <c r="H324" s="195">
        <f>ROUND(G324*F324,2)</f>
        <v>0</v>
      </c>
    </row>
    <row r="325" spans="1:8" ht="33" customHeight="1" x14ac:dyDescent="0.2">
      <c r="A325" s="11"/>
      <c r="B325" s="59"/>
      <c r="C325" s="102" t="s">
        <v>273</v>
      </c>
      <c r="D325" s="55"/>
      <c r="E325" s="60"/>
      <c r="F325" s="56"/>
      <c r="G325" s="57"/>
      <c r="H325" s="143"/>
    </row>
    <row r="326" spans="1:8" s="41" customFormat="1" ht="30" customHeight="1" x14ac:dyDescent="0.2">
      <c r="A326" s="40" t="s">
        <v>274</v>
      </c>
      <c r="B326" s="189" t="s">
        <v>549</v>
      </c>
      <c r="C326" s="190" t="s">
        <v>276</v>
      </c>
      <c r="D326" s="191" t="s">
        <v>277</v>
      </c>
      <c r="E326" s="192"/>
      <c r="F326" s="193"/>
      <c r="G326" s="194"/>
      <c r="H326" s="195"/>
    </row>
    <row r="327" spans="1:8" s="41" customFormat="1" ht="30" customHeight="1" x14ac:dyDescent="0.2">
      <c r="A327" s="40" t="s">
        <v>278</v>
      </c>
      <c r="B327" s="156" t="s">
        <v>53</v>
      </c>
      <c r="C327" s="157" t="s">
        <v>279</v>
      </c>
      <c r="D327" s="158"/>
      <c r="E327" s="159" t="s">
        <v>124</v>
      </c>
      <c r="F327" s="169">
        <v>2</v>
      </c>
      <c r="G327" s="161"/>
      <c r="H327" s="162">
        <f>ROUND(G327*F327,2)</f>
        <v>0</v>
      </c>
    </row>
    <row r="328" spans="1:8" s="41" customFormat="1" ht="30" customHeight="1" x14ac:dyDescent="0.2">
      <c r="A328" s="40" t="s">
        <v>287</v>
      </c>
      <c r="B328" s="91" t="s">
        <v>550</v>
      </c>
      <c r="C328" s="86" t="s">
        <v>288</v>
      </c>
      <c r="D328" s="92" t="s">
        <v>277</v>
      </c>
      <c r="E328" s="87"/>
      <c r="F328" s="93"/>
      <c r="G328" s="70"/>
      <c r="H328" s="94"/>
    </row>
    <row r="329" spans="1:8" s="41" customFormat="1" ht="30" customHeight="1" x14ac:dyDescent="0.2">
      <c r="A329" s="40" t="s">
        <v>289</v>
      </c>
      <c r="B329" s="207" t="s">
        <v>53</v>
      </c>
      <c r="C329" s="190" t="s">
        <v>290</v>
      </c>
      <c r="D329" s="191"/>
      <c r="E329" s="192"/>
      <c r="F329" s="193"/>
      <c r="G329" s="194"/>
      <c r="H329" s="195"/>
    </row>
    <row r="330" spans="1:8" s="41" customFormat="1" ht="33" customHeight="1" x14ac:dyDescent="0.2">
      <c r="A330" s="40" t="s">
        <v>291</v>
      </c>
      <c r="B330" s="95" t="s">
        <v>152</v>
      </c>
      <c r="C330" s="86" t="s">
        <v>292</v>
      </c>
      <c r="D330" s="92"/>
      <c r="E330" s="87" t="s">
        <v>174</v>
      </c>
      <c r="F330" s="96">
        <v>5</v>
      </c>
      <c r="G330" s="67"/>
      <c r="H330" s="89">
        <f>ROUND(G330*F330,2)</f>
        <v>0</v>
      </c>
    </row>
    <row r="331" spans="1:8" s="97" customFormat="1" ht="30" customHeight="1" x14ac:dyDescent="0.2">
      <c r="A331" s="40" t="s">
        <v>296</v>
      </c>
      <c r="B331" s="189" t="s">
        <v>328</v>
      </c>
      <c r="C331" s="190" t="s">
        <v>298</v>
      </c>
      <c r="D331" s="191" t="s">
        <v>299</v>
      </c>
      <c r="E331" s="192"/>
      <c r="F331" s="193"/>
      <c r="G331" s="194"/>
      <c r="H331" s="195"/>
    </row>
    <row r="332" spans="1:8" s="41" customFormat="1" ht="33" customHeight="1" x14ac:dyDescent="0.2">
      <c r="A332" s="40" t="s">
        <v>300</v>
      </c>
      <c r="B332" s="207" t="s">
        <v>53</v>
      </c>
      <c r="C332" s="190" t="s">
        <v>301</v>
      </c>
      <c r="D332" s="191"/>
      <c r="E332" s="192" t="s">
        <v>124</v>
      </c>
      <c r="F332" s="193">
        <v>1</v>
      </c>
      <c r="G332" s="260"/>
      <c r="H332" s="195">
        <f t="shared" ref="H332:H335" si="58">ROUND(G332*F332,2)</f>
        <v>0</v>
      </c>
    </row>
    <row r="333" spans="1:8" s="41" customFormat="1" ht="33" customHeight="1" x14ac:dyDescent="0.2">
      <c r="A333" s="40" t="s">
        <v>302</v>
      </c>
      <c r="B333" s="207" t="s">
        <v>55</v>
      </c>
      <c r="C333" s="190" t="s">
        <v>303</v>
      </c>
      <c r="D333" s="191"/>
      <c r="E333" s="192" t="s">
        <v>124</v>
      </c>
      <c r="F333" s="193">
        <v>1</v>
      </c>
      <c r="G333" s="260"/>
      <c r="H333" s="195">
        <f t="shared" si="58"/>
        <v>0</v>
      </c>
    </row>
    <row r="334" spans="1:8" s="41" customFormat="1" ht="30" customHeight="1" x14ac:dyDescent="0.2">
      <c r="A334" s="40" t="s">
        <v>310</v>
      </c>
      <c r="B334" s="207" t="s">
        <v>175</v>
      </c>
      <c r="C334" s="190" t="s">
        <v>311</v>
      </c>
      <c r="D334" s="191"/>
      <c r="E334" s="192" t="s">
        <v>124</v>
      </c>
      <c r="F334" s="193">
        <v>1</v>
      </c>
      <c r="G334" s="260"/>
      <c r="H334" s="195">
        <f t="shared" si="58"/>
        <v>0</v>
      </c>
    </row>
    <row r="335" spans="1:8" s="41" customFormat="1" ht="30" customHeight="1" x14ac:dyDescent="0.2">
      <c r="A335" s="99" t="s">
        <v>312</v>
      </c>
      <c r="B335" s="207" t="s">
        <v>137</v>
      </c>
      <c r="C335" s="190" t="s">
        <v>313</v>
      </c>
      <c r="D335" s="191"/>
      <c r="E335" s="192" t="s">
        <v>124</v>
      </c>
      <c r="F335" s="193">
        <v>1</v>
      </c>
      <c r="G335" s="260"/>
      <c r="H335" s="195">
        <f t="shared" si="58"/>
        <v>0</v>
      </c>
    </row>
    <row r="336" spans="1:8" s="97" customFormat="1" ht="30" customHeight="1" x14ac:dyDescent="0.2">
      <c r="A336" s="40" t="s">
        <v>392</v>
      </c>
      <c r="B336" s="62" t="s">
        <v>551</v>
      </c>
      <c r="C336" s="100" t="s">
        <v>393</v>
      </c>
      <c r="D336" s="71" t="s">
        <v>277</v>
      </c>
      <c r="E336" s="65"/>
      <c r="F336" s="76"/>
      <c r="G336" s="70"/>
      <c r="H336" s="84"/>
    </row>
    <row r="337" spans="1:8" s="97" customFormat="1" ht="30" customHeight="1" x14ac:dyDescent="0.2">
      <c r="A337" s="40" t="s">
        <v>394</v>
      </c>
      <c r="B337" s="207" t="s">
        <v>53</v>
      </c>
      <c r="C337" s="190" t="s">
        <v>395</v>
      </c>
      <c r="D337" s="191"/>
      <c r="E337" s="192" t="s">
        <v>124</v>
      </c>
      <c r="F337" s="193">
        <v>1</v>
      </c>
      <c r="G337" s="260"/>
      <c r="H337" s="195">
        <f>ROUND(G337*F337,2)</f>
        <v>0</v>
      </c>
    </row>
    <row r="338" spans="1:8" s="41" customFormat="1" ht="30" customHeight="1" x14ac:dyDescent="0.2">
      <c r="A338" s="40" t="s">
        <v>327</v>
      </c>
      <c r="B338" s="62" t="s">
        <v>331</v>
      </c>
      <c r="C338" s="63" t="s">
        <v>329</v>
      </c>
      <c r="D338" s="71" t="s">
        <v>277</v>
      </c>
      <c r="E338" s="65" t="s">
        <v>124</v>
      </c>
      <c r="F338" s="76">
        <v>1</v>
      </c>
      <c r="G338" s="67"/>
      <c r="H338" s="68">
        <f t="shared" ref="H338" si="59">ROUND(G338*F338,2)</f>
        <v>0</v>
      </c>
    </row>
    <row r="339" spans="1:8" ht="33" customHeight="1" x14ac:dyDescent="0.2">
      <c r="A339" s="11"/>
      <c r="B339" s="61"/>
      <c r="C339" s="102" t="s">
        <v>339</v>
      </c>
      <c r="D339" s="55"/>
      <c r="E339" s="60"/>
      <c r="F339" s="56"/>
      <c r="G339" s="57"/>
      <c r="H339" s="143"/>
    </row>
    <row r="340" spans="1:8" s="41" customFormat="1" ht="33" customHeight="1" x14ac:dyDescent="0.2">
      <c r="A340" s="40" t="s">
        <v>340</v>
      </c>
      <c r="B340" s="189" t="s">
        <v>552</v>
      </c>
      <c r="C340" s="190" t="s">
        <v>342</v>
      </c>
      <c r="D340" s="191" t="s">
        <v>299</v>
      </c>
      <c r="E340" s="192" t="s">
        <v>124</v>
      </c>
      <c r="F340" s="193">
        <v>2</v>
      </c>
      <c r="G340" s="260"/>
      <c r="H340" s="195">
        <f>ROUND(G340*F340,2)</f>
        <v>0</v>
      </c>
    </row>
    <row r="341" spans="1:8" s="41" customFormat="1" ht="30" customHeight="1" x14ac:dyDescent="0.2">
      <c r="A341" s="40" t="s">
        <v>349</v>
      </c>
      <c r="B341" s="189" t="s">
        <v>553</v>
      </c>
      <c r="C341" s="190" t="s">
        <v>351</v>
      </c>
      <c r="D341" s="191" t="s">
        <v>299</v>
      </c>
      <c r="E341" s="192"/>
      <c r="F341" s="193"/>
      <c r="G341" s="194"/>
      <c r="H341" s="195"/>
    </row>
    <row r="342" spans="1:8" s="41" customFormat="1" ht="30" customHeight="1" x14ac:dyDescent="0.2">
      <c r="A342" s="40" t="s">
        <v>352</v>
      </c>
      <c r="B342" s="207" t="s">
        <v>53</v>
      </c>
      <c r="C342" s="190" t="s">
        <v>353</v>
      </c>
      <c r="D342" s="191"/>
      <c r="E342" s="192" t="s">
        <v>124</v>
      </c>
      <c r="F342" s="193">
        <v>1</v>
      </c>
      <c r="G342" s="259"/>
      <c r="H342" s="195">
        <f t="shared" ref="H342" si="60">ROUND(G342*F342,2)</f>
        <v>0</v>
      </c>
    </row>
    <row r="343" spans="1:8" s="41" customFormat="1" ht="30" customHeight="1" x14ac:dyDescent="0.2">
      <c r="A343" s="40" t="s">
        <v>354</v>
      </c>
      <c r="B343" s="189" t="s">
        <v>554</v>
      </c>
      <c r="C343" s="190" t="s">
        <v>356</v>
      </c>
      <c r="D343" s="191" t="s">
        <v>299</v>
      </c>
      <c r="E343" s="192" t="s">
        <v>124</v>
      </c>
      <c r="F343" s="193">
        <v>3</v>
      </c>
      <c r="G343" s="259"/>
      <c r="H343" s="195">
        <f t="shared" ref="H343:H347" si="61">ROUND(G343*F343,2)</f>
        <v>0</v>
      </c>
    </row>
    <row r="344" spans="1:8" s="41" customFormat="1" ht="30" customHeight="1" x14ac:dyDescent="0.2">
      <c r="A344" s="40" t="s">
        <v>357</v>
      </c>
      <c r="B344" s="189" t="s">
        <v>555</v>
      </c>
      <c r="C344" s="190" t="s">
        <v>359</v>
      </c>
      <c r="D344" s="191" t="s">
        <v>299</v>
      </c>
      <c r="E344" s="192" t="s">
        <v>124</v>
      </c>
      <c r="F344" s="193">
        <v>1</v>
      </c>
      <c r="G344" s="259"/>
      <c r="H344" s="195">
        <f t="shared" si="61"/>
        <v>0</v>
      </c>
    </row>
    <row r="345" spans="1:8" s="41" customFormat="1" ht="30" customHeight="1" x14ac:dyDescent="0.2">
      <c r="A345" s="40" t="s">
        <v>360</v>
      </c>
      <c r="B345" s="189" t="s">
        <v>556</v>
      </c>
      <c r="C345" s="190" t="s">
        <v>362</v>
      </c>
      <c r="D345" s="191" t="s">
        <v>299</v>
      </c>
      <c r="E345" s="192" t="s">
        <v>124</v>
      </c>
      <c r="F345" s="193">
        <v>1</v>
      </c>
      <c r="G345" s="259"/>
      <c r="H345" s="195">
        <f t="shared" si="61"/>
        <v>0</v>
      </c>
    </row>
    <row r="346" spans="1:8" s="41" customFormat="1" ht="30" customHeight="1" x14ac:dyDescent="0.2">
      <c r="A346" s="99" t="s">
        <v>363</v>
      </c>
      <c r="B346" s="189" t="s">
        <v>557</v>
      </c>
      <c r="C346" s="190" t="s">
        <v>365</v>
      </c>
      <c r="D346" s="191" t="s">
        <v>299</v>
      </c>
      <c r="E346" s="192" t="s">
        <v>124</v>
      </c>
      <c r="F346" s="193">
        <v>1</v>
      </c>
      <c r="G346" s="259"/>
      <c r="H346" s="195">
        <f t="shared" si="61"/>
        <v>0</v>
      </c>
    </row>
    <row r="347" spans="1:8" s="41" customFormat="1" ht="30" customHeight="1" x14ac:dyDescent="0.2">
      <c r="A347" s="40" t="s">
        <v>366</v>
      </c>
      <c r="B347" s="189" t="s">
        <v>558</v>
      </c>
      <c r="C347" s="190" t="s">
        <v>368</v>
      </c>
      <c r="D347" s="191" t="s">
        <v>299</v>
      </c>
      <c r="E347" s="192" t="s">
        <v>124</v>
      </c>
      <c r="F347" s="193">
        <v>2</v>
      </c>
      <c r="G347" s="259"/>
      <c r="H347" s="195">
        <f t="shared" si="61"/>
        <v>0</v>
      </c>
    </row>
    <row r="348" spans="1:8" ht="33" customHeight="1" x14ac:dyDescent="0.2">
      <c r="A348" s="11"/>
      <c r="B348" s="54"/>
      <c r="C348" s="102" t="s">
        <v>369</v>
      </c>
      <c r="D348" s="185"/>
      <c r="E348" s="58"/>
      <c r="F348" s="55"/>
      <c r="G348" s="57"/>
      <c r="H348" s="143"/>
    </row>
    <row r="349" spans="1:8" s="41" customFormat="1" ht="30" customHeight="1" x14ac:dyDescent="0.2">
      <c r="A349" s="74" t="s">
        <v>370</v>
      </c>
      <c r="B349" s="62" t="s">
        <v>559</v>
      </c>
      <c r="C349" s="63" t="s">
        <v>372</v>
      </c>
      <c r="D349" s="71" t="s">
        <v>373</v>
      </c>
      <c r="E349" s="65"/>
      <c r="F349" s="66"/>
      <c r="G349" s="70"/>
      <c r="H349" s="68"/>
    </row>
    <row r="350" spans="1:8" s="41" customFormat="1" ht="30" customHeight="1" x14ac:dyDescent="0.2">
      <c r="A350" s="74" t="s">
        <v>374</v>
      </c>
      <c r="B350" s="207" t="s">
        <v>53</v>
      </c>
      <c r="C350" s="190" t="s">
        <v>375</v>
      </c>
      <c r="D350" s="191"/>
      <c r="E350" s="192" t="s">
        <v>49</v>
      </c>
      <c r="F350" s="193">
        <v>110</v>
      </c>
      <c r="G350" s="260"/>
      <c r="H350" s="195">
        <f>ROUND(G350*F350,2)</f>
        <v>0</v>
      </c>
    </row>
    <row r="351" spans="1:8" s="41" customFormat="1" ht="30" customHeight="1" x14ac:dyDescent="0.2">
      <c r="A351" s="74" t="s">
        <v>376</v>
      </c>
      <c r="B351" s="207" t="s">
        <v>55</v>
      </c>
      <c r="C351" s="190" t="s">
        <v>377</v>
      </c>
      <c r="D351" s="191"/>
      <c r="E351" s="192" t="s">
        <v>49</v>
      </c>
      <c r="F351" s="193">
        <v>960</v>
      </c>
      <c r="G351" s="260"/>
      <c r="H351" s="195">
        <f>ROUND(G351*F351,2)</f>
        <v>0</v>
      </c>
    </row>
    <row r="352" spans="1:8" s="25" customFormat="1" ht="36" customHeight="1" thickBot="1" x14ac:dyDescent="0.25">
      <c r="A352" s="26"/>
      <c r="B352" s="22" t="str">
        <f>B275</f>
        <v>E</v>
      </c>
      <c r="C352" s="233" t="str">
        <f>C275</f>
        <v>McMULLEN CRESCENT - HATCHER ROAD TO HATCHER ROAD
MAJOR REHABILITATION</v>
      </c>
      <c r="D352" s="234"/>
      <c r="E352" s="234"/>
      <c r="F352" s="235"/>
      <c r="G352" s="26" t="s">
        <v>378</v>
      </c>
      <c r="H352" s="146">
        <f>SUM(H276:H351)</f>
        <v>0</v>
      </c>
    </row>
    <row r="353" spans="1:8" s="25" customFormat="1" ht="36" customHeight="1" thickTop="1" x14ac:dyDescent="0.2">
      <c r="A353" s="24"/>
      <c r="B353" s="23" t="s">
        <v>390</v>
      </c>
      <c r="C353" s="222" t="s">
        <v>406</v>
      </c>
      <c r="D353" s="223"/>
      <c r="E353" s="223"/>
      <c r="F353" s="224"/>
      <c r="G353" s="24"/>
      <c r="H353" s="145"/>
    </row>
    <row r="354" spans="1:8" ht="33" customHeight="1" x14ac:dyDescent="0.2">
      <c r="A354" s="11"/>
      <c r="B354" s="104"/>
      <c r="C354" s="105" t="s">
        <v>39</v>
      </c>
      <c r="D354" s="106"/>
      <c r="E354" s="107" t="s">
        <v>38</v>
      </c>
      <c r="F354" s="107" t="s">
        <v>38</v>
      </c>
      <c r="G354" s="108" t="s">
        <v>38</v>
      </c>
      <c r="H354" s="142"/>
    </row>
    <row r="355" spans="1:8" s="41" customFormat="1" ht="33" customHeight="1" x14ac:dyDescent="0.2">
      <c r="A355" s="69" t="s">
        <v>56</v>
      </c>
      <c r="B355" s="62" t="s">
        <v>341</v>
      </c>
      <c r="C355" s="63" t="s">
        <v>58</v>
      </c>
      <c r="D355" s="64" t="s">
        <v>43</v>
      </c>
      <c r="E355" s="65"/>
      <c r="F355" s="66"/>
      <c r="G355" s="70"/>
      <c r="H355" s="68"/>
    </row>
    <row r="356" spans="1:8" s="41" customFormat="1" ht="33" customHeight="1" x14ac:dyDescent="0.2">
      <c r="A356" s="69" t="s">
        <v>59</v>
      </c>
      <c r="B356" s="207" t="s">
        <v>53</v>
      </c>
      <c r="C356" s="190" t="s">
        <v>60</v>
      </c>
      <c r="D356" s="191" t="s">
        <v>38</v>
      </c>
      <c r="E356" s="192" t="s">
        <v>44</v>
      </c>
      <c r="F356" s="193">
        <v>5</v>
      </c>
      <c r="G356" s="260"/>
      <c r="H356" s="195">
        <f t="shared" ref="H356:H358" si="62">ROUND(G356*F356,2)</f>
        <v>0</v>
      </c>
    </row>
    <row r="357" spans="1:8" s="41" customFormat="1" ht="30" customHeight="1" x14ac:dyDescent="0.2">
      <c r="A357" s="40" t="s">
        <v>61</v>
      </c>
      <c r="B357" s="189" t="s">
        <v>344</v>
      </c>
      <c r="C357" s="190" t="s">
        <v>63</v>
      </c>
      <c r="D357" s="191" t="s">
        <v>43</v>
      </c>
      <c r="E357" s="192" t="s">
        <v>49</v>
      </c>
      <c r="F357" s="193">
        <v>3815</v>
      </c>
      <c r="G357" s="260"/>
      <c r="H357" s="195">
        <f t="shared" si="62"/>
        <v>0</v>
      </c>
    </row>
    <row r="358" spans="1:8" s="41" customFormat="1" ht="30" customHeight="1" x14ac:dyDescent="0.2">
      <c r="A358" s="40" t="s">
        <v>65</v>
      </c>
      <c r="B358" s="189" t="s">
        <v>350</v>
      </c>
      <c r="C358" s="190" t="s">
        <v>67</v>
      </c>
      <c r="D358" s="191" t="s">
        <v>48</v>
      </c>
      <c r="E358" s="192" t="s">
        <v>44</v>
      </c>
      <c r="F358" s="193">
        <v>40</v>
      </c>
      <c r="G358" s="260"/>
      <c r="H358" s="195">
        <f t="shared" si="62"/>
        <v>0</v>
      </c>
    </row>
    <row r="359" spans="1:8" ht="33" customHeight="1" x14ac:dyDescent="0.2">
      <c r="A359" s="11"/>
      <c r="B359" s="54"/>
      <c r="C359" s="102" t="s">
        <v>81</v>
      </c>
      <c r="D359" s="55"/>
      <c r="E359" s="58"/>
      <c r="F359" s="55"/>
      <c r="G359" s="57"/>
      <c r="H359" s="143"/>
    </row>
    <row r="360" spans="1:8" s="41" customFormat="1" ht="30" customHeight="1" x14ac:dyDescent="0.2">
      <c r="A360" s="74" t="s">
        <v>82</v>
      </c>
      <c r="B360" s="62" t="s">
        <v>355</v>
      </c>
      <c r="C360" s="63" t="s">
        <v>84</v>
      </c>
      <c r="D360" s="64" t="s">
        <v>43</v>
      </c>
      <c r="E360" s="65"/>
      <c r="F360" s="66"/>
      <c r="G360" s="70"/>
      <c r="H360" s="68"/>
    </row>
    <row r="361" spans="1:8" s="41" customFormat="1" ht="30" customHeight="1" x14ac:dyDescent="0.2">
      <c r="A361" s="74" t="s">
        <v>85</v>
      </c>
      <c r="B361" s="207" t="s">
        <v>53</v>
      </c>
      <c r="C361" s="190" t="s">
        <v>86</v>
      </c>
      <c r="D361" s="191" t="s">
        <v>38</v>
      </c>
      <c r="E361" s="192" t="s">
        <v>49</v>
      </c>
      <c r="F361" s="193">
        <v>5</v>
      </c>
      <c r="G361" s="260"/>
      <c r="H361" s="195">
        <f>ROUND(G361*F361,2)</f>
        <v>0</v>
      </c>
    </row>
    <row r="362" spans="1:8" s="41" customFormat="1" ht="30" customHeight="1" x14ac:dyDescent="0.2">
      <c r="A362" s="74" t="s">
        <v>87</v>
      </c>
      <c r="B362" s="207" t="s">
        <v>55</v>
      </c>
      <c r="C362" s="190" t="s">
        <v>88</v>
      </c>
      <c r="D362" s="191" t="s">
        <v>38</v>
      </c>
      <c r="E362" s="192" t="s">
        <v>49</v>
      </c>
      <c r="F362" s="193">
        <v>15</v>
      </c>
      <c r="G362" s="260"/>
      <c r="H362" s="195">
        <f>ROUND(G362*F362,2)</f>
        <v>0</v>
      </c>
    </row>
    <row r="363" spans="1:8" s="41" customFormat="1" ht="30" customHeight="1" x14ac:dyDescent="0.2">
      <c r="A363" s="74" t="s">
        <v>89</v>
      </c>
      <c r="B363" s="62" t="s">
        <v>358</v>
      </c>
      <c r="C363" s="63" t="s">
        <v>91</v>
      </c>
      <c r="D363" s="71" t="s">
        <v>92</v>
      </c>
      <c r="E363" s="65"/>
      <c r="F363" s="66"/>
      <c r="G363" s="70"/>
      <c r="H363" s="68"/>
    </row>
    <row r="364" spans="1:8" s="41" customFormat="1" ht="33" customHeight="1" x14ac:dyDescent="0.2">
      <c r="A364" s="74" t="s">
        <v>94</v>
      </c>
      <c r="B364" s="207" t="s">
        <v>53</v>
      </c>
      <c r="C364" s="190" t="s">
        <v>95</v>
      </c>
      <c r="D364" s="191" t="s">
        <v>38</v>
      </c>
      <c r="E364" s="192" t="s">
        <v>49</v>
      </c>
      <c r="F364" s="193">
        <v>180</v>
      </c>
      <c r="G364" s="260"/>
      <c r="H364" s="195">
        <f>ROUND(G364*F364,2)</f>
        <v>0</v>
      </c>
    </row>
    <row r="365" spans="1:8" s="41" customFormat="1" ht="30" customHeight="1" x14ac:dyDescent="0.2">
      <c r="A365" s="74" t="s">
        <v>96</v>
      </c>
      <c r="B365" s="62" t="s">
        <v>361</v>
      </c>
      <c r="C365" s="63" t="s">
        <v>98</v>
      </c>
      <c r="D365" s="71" t="s">
        <v>99</v>
      </c>
      <c r="E365" s="65"/>
      <c r="F365" s="66"/>
      <c r="G365" s="70"/>
      <c r="H365" s="68"/>
    </row>
    <row r="366" spans="1:8" s="41" customFormat="1" ht="30" customHeight="1" x14ac:dyDescent="0.2">
      <c r="A366" s="74" t="s">
        <v>100</v>
      </c>
      <c r="B366" s="207" t="s">
        <v>53</v>
      </c>
      <c r="C366" s="190" t="s">
        <v>101</v>
      </c>
      <c r="D366" s="191" t="s">
        <v>38</v>
      </c>
      <c r="E366" s="192" t="s">
        <v>49</v>
      </c>
      <c r="F366" s="193">
        <v>5</v>
      </c>
      <c r="G366" s="260"/>
      <c r="H366" s="195">
        <f t="shared" ref="H366:H368" si="63">ROUND(G366*F366,2)</f>
        <v>0</v>
      </c>
    </row>
    <row r="367" spans="1:8" s="41" customFormat="1" ht="33" customHeight="1" x14ac:dyDescent="0.2">
      <c r="A367" s="74" t="s">
        <v>102</v>
      </c>
      <c r="B367" s="207" t="s">
        <v>55</v>
      </c>
      <c r="C367" s="190" t="s">
        <v>103</v>
      </c>
      <c r="D367" s="191" t="s">
        <v>38</v>
      </c>
      <c r="E367" s="192" t="s">
        <v>49</v>
      </c>
      <c r="F367" s="193">
        <v>190</v>
      </c>
      <c r="G367" s="260"/>
      <c r="H367" s="195">
        <f t="shared" si="63"/>
        <v>0</v>
      </c>
    </row>
    <row r="368" spans="1:8" s="41" customFormat="1" ht="33" customHeight="1" x14ac:dyDescent="0.2">
      <c r="A368" s="74" t="s">
        <v>104</v>
      </c>
      <c r="B368" s="207" t="s">
        <v>175</v>
      </c>
      <c r="C368" s="190" t="s">
        <v>105</v>
      </c>
      <c r="D368" s="191" t="s">
        <v>38</v>
      </c>
      <c r="E368" s="192" t="s">
        <v>49</v>
      </c>
      <c r="F368" s="193">
        <v>25</v>
      </c>
      <c r="G368" s="260"/>
      <c r="H368" s="195">
        <f t="shared" si="63"/>
        <v>0</v>
      </c>
    </row>
    <row r="369" spans="1:8" s="41" customFormat="1" ht="30" customHeight="1" x14ac:dyDescent="0.2">
      <c r="A369" s="74" t="s">
        <v>108</v>
      </c>
      <c r="B369" s="62" t="s">
        <v>364</v>
      </c>
      <c r="C369" s="63" t="s">
        <v>110</v>
      </c>
      <c r="D369" s="71" t="s">
        <v>99</v>
      </c>
      <c r="E369" s="65"/>
      <c r="F369" s="66"/>
      <c r="G369" s="70"/>
      <c r="H369" s="68"/>
    </row>
    <row r="370" spans="1:8" s="41" customFormat="1" ht="33" customHeight="1" x14ac:dyDescent="0.2">
      <c r="A370" s="74" t="s">
        <v>111</v>
      </c>
      <c r="B370" s="207" t="s">
        <v>53</v>
      </c>
      <c r="C370" s="190" t="s">
        <v>112</v>
      </c>
      <c r="D370" s="191" t="s">
        <v>38</v>
      </c>
      <c r="E370" s="192" t="s">
        <v>49</v>
      </c>
      <c r="F370" s="193">
        <v>110</v>
      </c>
      <c r="G370" s="260"/>
      <c r="H370" s="195">
        <f>ROUND(G370*F370,2)</f>
        <v>0</v>
      </c>
    </row>
    <row r="371" spans="1:8" s="41" customFormat="1" ht="33" customHeight="1" x14ac:dyDescent="0.2">
      <c r="A371" s="74" t="s">
        <v>433</v>
      </c>
      <c r="B371" s="134" t="s">
        <v>560</v>
      </c>
      <c r="C371" s="63" t="s">
        <v>435</v>
      </c>
      <c r="D371" s="71" t="s">
        <v>99</v>
      </c>
      <c r="E371" s="65"/>
      <c r="F371" s="66"/>
      <c r="G371" s="70"/>
      <c r="H371" s="68"/>
    </row>
    <row r="372" spans="1:8" s="41" customFormat="1" ht="33" customHeight="1" x14ac:dyDescent="0.2">
      <c r="A372" s="74" t="s">
        <v>115</v>
      </c>
      <c r="B372" s="207" t="s">
        <v>53</v>
      </c>
      <c r="C372" s="190" t="s">
        <v>116</v>
      </c>
      <c r="D372" s="191" t="s">
        <v>38</v>
      </c>
      <c r="E372" s="192" t="s">
        <v>49</v>
      </c>
      <c r="F372" s="193">
        <v>10</v>
      </c>
      <c r="G372" s="260"/>
      <c r="H372" s="195">
        <f t="shared" ref="H372" si="64">ROUND(G372*F372,2)</f>
        <v>0</v>
      </c>
    </row>
    <row r="373" spans="1:8" s="41" customFormat="1" ht="30" customHeight="1" x14ac:dyDescent="0.2">
      <c r="A373" s="74" t="s">
        <v>119</v>
      </c>
      <c r="B373" s="62" t="s">
        <v>561</v>
      </c>
      <c r="C373" s="63" t="s">
        <v>121</v>
      </c>
      <c r="D373" s="71" t="s">
        <v>92</v>
      </c>
      <c r="E373" s="65"/>
      <c r="F373" s="66"/>
      <c r="G373" s="70"/>
      <c r="H373" s="68"/>
    </row>
    <row r="374" spans="1:8" s="41" customFormat="1" ht="30" customHeight="1" x14ac:dyDescent="0.2">
      <c r="A374" s="74" t="s">
        <v>122</v>
      </c>
      <c r="B374" s="207" t="s">
        <v>53</v>
      </c>
      <c r="C374" s="190" t="s">
        <v>123</v>
      </c>
      <c r="D374" s="191" t="s">
        <v>38</v>
      </c>
      <c r="E374" s="192" t="s">
        <v>124</v>
      </c>
      <c r="F374" s="193">
        <v>280</v>
      </c>
      <c r="G374" s="260"/>
      <c r="H374" s="195">
        <f>ROUND(G374*F374,2)</f>
        <v>0</v>
      </c>
    </row>
    <row r="375" spans="1:8" s="41" customFormat="1" ht="30" customHeight="1" x14ac:dyDescent="0.2">
      <c r="A375" s="74" t="s">
        <v>125</v>
      </c>
      <c r="B375" s="62" t="s">
        <v>562</v>
      </c>
      <c r="C375" s="63" t="s">
        <v>127</v>
      </c>
      <c r="D375" s="71" t="s">
        <v>92</v>
      </c>
      <c r="E375" s="65"/>
      <c r="F375" s="66"/>
      <c r="G375" s="70"/>
      <c r="H375" s="68"/>
    </row>
    <row r="376" spans="1:8" s="41" customFormat="1" ht="30" customHeight="1" x14ac:dyDescent="0.2">
      <c r="A376" s="75" t="s">
        <v>128</v>
      </c>
      <c r="B376" s="207" t="s">
        <v>53</v>
      </c>
      <c r="C376" s="190" t="s">
        <v>129</v>
      </c>
      <c r="D376" s="191" t="s">
        <v>38</v>
      </c>
      <c r="E376" s="192" t="s">
        <v>124</v>
      </c>
      <c r="F376" s="193">
        <v>50</v>
      </c>
      <c r="G376" s="260"/>
      <c r="H376" s="195">
        <f>ROUND(G376*F376,2)</f>
        <v>0</v>
      </c>
    </row>
    <row r="377" spans="1:8" s="41" customFormat="1" ht="30" customHeight="1" x14ac:dyDescent="0.2">
      <c r="A377" s="74" t="s">
        <v>130</v>
      </c>
      <c r="B377" s="207" t="s">
        <v>55</v>
      </c>
      <c r="C377" s="190" t="s">
        <v>131</v>
      </c>
      <c r="D377" s="191" t="s">
        <v>38</v>
      </c>
      <c r="E377" s="192" t="s">
        <v>124</v>
      </c>
      <c r="F377" s="193">
        <v>430</v>
      </c>
      <c r="G377" s="260"/>
      <c r="H377" s="195">
        <f>ROUND(G377*F377,2)</f>
        <v>0</v>
      </c>
    </row>
    <row r="378" spans="1:8" s="41" customFormat="1" ht="30" customHeight="1" x14ac:dyDescent="0.2">
      <c r="A378" s="74" t="s">
        <v>139</v>
      </c>
      <c r="B378" s="62" t="s">
        <v>367</v>
      </c>
      <c r="C378" s="63" t="s">
        <v>141</v>
      </c>
      <c r="D378" s="71" t="s">
        <v>142</v>
      </c>
      <c r="E378" s="65"/>
      <c r="F378" s="66"/>
      <c r="G378" s="70"/>
      <c r="H378" s="68"/>
    </row>
    <row r="379" spans="1:8" s="41" customFormat="1" ht="30" customHeight="1" x14ac:dyDescent="0.2">
      <c r="A379" s="74" t="s">
        <v>143</v>
      </c>
      <c r="B379" s="207" t="s">
        <v>53</v>
      </c>
      <c r="C379" s="190" t="s">
        <v>144</v>
      </c>
      <c r="D379" s="191" t="s">
        <v>145</v>
      </c>
      <c r="E379" s="192" t="s">
        <v>49</v>
      </c>
      <c r="F379" s="193">
        <v>105</v>
      </c>
      <c r="G379" s="260"/>
      <c r="H379" s="195">
        <f t="shared" ref="H379" si="65">ROUND(G379*F379,2)</f>
        <v>0</v>
      </c>
    </row>
    <row r="380" spans="1:8" s="41" customFormat="1" ht="30" customHeight="1" x14ac:dyDescent="0.2">
      <c r="A380" s="74" t="s">
        <v>147</v>
      </c>
      <c r="B380" s="62" t="s">
        <v>563</v>
      </c>
      <c r="C380" s="63" t="s">
        <v>148</v>
      </c>
      <c r="D380" s="71" t="s">
        <v>142</v>
      </c>
      <c r="E380" s="65"/>
      <c r="F380" s="66"/>
      <c r="G380" s="70"/>
      <c r="H380" s="68"/>
    </row>
    <row r="381" spans="1:8" s="41" customFormat="1" ht="30" customHeight="1" x14ac:dyDescent="0.2">
      <c r="A381" s="74" t="s">
        <v>149</v>
      </c>
      <c r="B381" s="207" t="s">
        <v>470</v>
      </c>
      <c r="C381" s="190" t="s">
        <v>150</v>
      </c>
      <c r="D381" s="191" t="s">
        <v>145</v>
      </c>
      <c r="E381" s="192"/>
      <c r="F381" s="193"/>
      <c r="G381" s="194"/>
      <c r="H381" s="195"/>
    </row>
    <row r="382" spans="1:8" s="41" customFormat="1" ht="30" customHeight="1" x14ac:dyDescent="0.2">
      <c r="A382" s="74" t="s">
        <v>151</v>
      </c>
      <c r="B382" s="77" t="s">
        <v>152</v>
      </c>
      <c r="C382" s="63" t="s">
        <v>153</v>
      </c>
      <c r="D382" s="71"/>
      <c r="E382" s="65" t="s">
        <v>49</v>
      </c>
      <c r="F382" s="72">
        <v>25</v>
      </c>
      <c r="G382" s="67"/>
      <c r="H382" s="68">
        <f>ROUND(G382*F382,2)</f>
        <v>0</v>
      </c>
    </row>
    <row r="383" spans="1:8" s="41" customFormat="1" ht="30" customHeight="1" x14ac:dyDescent="0.2">
      <c r="A383" s="74" t="s">
        <v>154</v>
      </c>
      <c r="B383" s="208" t="s">
        <v>155</v>
      </c>
      <c r="C383" s="190" t="s">
        <v>156</v>
      </c>
      <c r="D383" s="191"/>
      <c r="E383" s="192" t="s">
        <v>49</v>
      </c>
      <c r="F383" s="193">
        <v>150</v>
      </c>
      <c r="G383" s="260"/>
      <c r="H383" s="195">
        <f>ROUND(G383*F383,2)</f>
        <v>0</v>
      </c>
    </row>
    <row r="384" spans="1:8" s="41" customFormat="1" ht="30" customHeight="1" x14ac:dyDescent="0.2">
      <c r="A384" s="74" t="s">
        <v>157</v>
      </c>
      <c r="B384" s="77" t="s">
        <v>158</v>
      </c>
      <c r="C384" s="63" t="s">
        <v>159</v>
      </c>
      <c r="D384" s="71" t="s">
        <v>38</v>
      </c>
      <c r="E384" s="65" t="s">
        <v>49</v>
      </c>
      <c r="F384" s="72">
        <v>25</v>
      </c>
      <c r="G384" s="67"/>
      <c r="H384" s="68">
        <f>ROUND(G384*F384,2)</f>
        <v>0</v>
      </c>
    </row>
    <row r="385" spans="1:8" s="41" customFormat="1" ht="30" customHeight="1" x14ac:dyDescent="0.2">
      <c r="A385" s="74" t="s">
        <v>160</v>
      </c>
      <c r="B385" s="189" t="s">
        <v>564</v>
      </c>
      <c r="C385" s="190" t="s">
        <v>161</v>
      </c>
      <c r="D385" s="191" t="s">
        <v>135</v>
      </c>
      <c r="E385" s="192" t="s">
        <v>49</v>
      </c>
      <c r="F385" s="193">
        <v>50</v>
      </c>
      <c r="G385" s="260"/>
      <c r="H385" s="195">
        <f t="shared" ref="H385:H387" si="66">ROUND(G385*F385,2)</f>
        <v>0</v>
      </c>
    </row>
    <row r="386" spans="1:8" s="41" customFormat="1" ht="30" customHeight="1" x14ac:dyDescent="0.2">
      <c r="A386" s="74" t="s">
        <v>162</v>
      </c>
      <c r="B386" s="189" t="s">
        <v>565</v>
      </c>
      <c r="C386" s="190" t="s">
        <v>164</v>
      </c>
      <c r="D386" s="191" t="s">
        <v>135</v>
      </c>
      <c r="E386" s="192" t="s">
        <v>49</v>
      </c>
      <c r="F386" s="193">
        <v>50</v>
      </c>
      <c r="G386" s="260"/>
      <c r="H386" s="195">
        <f t="shared" si="66"/>
        <v>0</v>
      </c>
    </row>
    <row r="387" spans="1:8" s="41" customFormat="1" ht="30" customHeight="1" x14ac:dyDescent="0.2">
      <c r="A387" s="74" t="s">
        <v>165</v>
      </c>
      <c r="B387" s="189" t="s">
        <v>566</v>
      </c>
      <c r="C387" s="190" t="s">
        <v>167</v>
      </c>
      <c r="D387" s="191" t="s">
        <v>135</v>
      </c>
      <c r="E387" s="192" t="s">
        <v>49</v>
      </c>
      <c r="F387" s="193">
        <v>50</v>
      </c>
      <c r="G387" s="260"/>
      <c r="H387" s="195">
        <f t="shared" si="66"/>
        <v>0</v>
      </c>
    </row>
    <row r="388" spans="1:8" s="41" customFormat="1" ht="30" customHeight="1" x14ac:dyDescent="0.2">
      <c r="A388" s="74" t="s">
        <v>168</v>
      </c>
      <c r="B388" s="189" t="s">
        <v>567</v>
      </c>
      <c r="C388" s="190" t="s">
        <v>170</v>
      </c>
      <c r="D388" s="191" t="s">
        <v>171</v>
      </c>
      <c r="E388" s="192"/>
      <c r="F388" s="193"/>
      <c r="G388" s="194"/>
      <c r="H388" s="195"/>
    </row>
    <row r="389" spans="1:8" s="41" customFormat="1" ht="30" customHeight="1" x14ac:dyDescent="0.2">
      <c r="A389" s="74" t="s">
        <v>172</v>
      </c>
      <c r="B389" s="207" t="s">
        <v>53</v>
      </c>
      <c r="C389" s="190" t="s">
        <v>173</v>
      </c>
      <c r="D389" s="191" t="s">
        <v>38</v>
      </c>
      <c r="E389" s="192" t="s">
        <v>174</v>
      </c>
      <c r="F389" s="193">
        <v>100</v>
      </c>
      <c r="G389" s="260"/>
      <c r="H389" s="195">
        <f t="shared" ref="H389" si="67">ROUND(G389*F389,2)</f>
        <v>0</v>
      </c>
    </row>
    <row r="390" spans="1:8" s="41" customFormat="1" ht="30" customHeight="1" x14ac:dyDescent="0.2">
      <c r="A390" s="74" t="s">
        <v>179</v>
      </c>
      <c r="B390" s="62" t="s">
        <v>568</v>
      </c>
      <c r="C390" s="63" t="s">
        <v>181</v>
      </c>
      <c r="D390" s="71" t="s">
        <v>171</v>
      </c>
      <c r="E390" s="65"/>
      <c r="F390" s="66"/>
      <c r="G390" s="70"/>
      <c r="H390" s="68"/>
    </row>
    <row r="391" spans="1:8" s="41" customFormat="1" ht="33" customHeight="1" x14ac:dyDescent="0.2">
      <c r="A391" s="74" t="s">
        <v>182</v>
      </c>
      <c r="B391" s="207" t="s">
        <v>53</v>
      </c>
      <c r="C391" s="190" t="s">
        <v>183</v>
      </c>
      <c r="D391" s="191" t="s">
        <v>184</v>
      </c>
      <c r="E391" s="192" t="s">
        <v>174</v>
      </c>
      <c r="F391" s="193">
        <v>100</v>
      </c>
      <c r="G391" s="260"/>
      <c r="H391" s="195">
        <f t="shared" ref="H391:H392" si="68">ROUND(G391*F391,2)</f>
        <v>0</v>
      </c>
    </row>
    <row r="392" spans="1:8" s="78" customFormat="1" ht="33" customHeight="1" x14ac:dyDescent="0.2">
      <c r="A392" s="74" t="s">
        <v>190</v>
      </c>
      <c r="B392" s="207" t="s">
        <v>55</v>
      </c>
      <c r="C392" s="190" t="s">
        <v>191</v>
      </c>
      <c r="D392" s="191" t="s">
        <v>189</v>
      </c>
      <c r="E392" s="192" t="s">
        <v>174</v>
      </c>
      <c r="F392" s="193">
        <v>10</v>
      </c>
      <c r="G392" s="260"/>
      <c r="H392" s="195">
        <f t="shared" si="68"/>
        <v>0</v>
      </c>
    </row>
    <row r="393" spans="1:8" s="41" customFormat="1" ht="30" customHeight="1" x14ac:dyDescent="0.2">
      <c r="A393" s="74" t="s">
        <v>192</v>
      </c>
      <c r="B393" s="62" t="s">
        <v>569</v>
      </c>
      <c r="C393" s="63" t="s">
        <v>194</v>
      </c>
      <c r="D393" s="71" t="s">
        <v>195</v>
      </c>
      <c r="E393" s="65"/>
      <c r="F393" s="66"/>
      <c r="G393" s="70"/>
      <c r="H393" s="68"/>
    </row>
    <row r="394" spans="1:8" s="41" customFormat="1" ht="34.5" customHeight="1" x14ac:dyDescent="0.2">
      <c r="A394" s="74" t="s">
        <v>457</v>
      </c>
      <c r="B394" s="207" t="s">
        <v>53</v>
      </c>
      <c r="C394" s="190" t="s">
        <v>465</v>
      </c>
      <c r="D394" s="191" t="s">
        <v>458</v>
      </c>
      <c r="E394" s="192"/>
      <c r="F394" s="193"/>
      <c r="G394" s="194"/>
      <c r="H394" s="195"/>
    </row>
    <row r="395" spans="1:8" s="41" customFormat="1" ht="30" customHeight="1" x14ac:dyDescent="0.2">
      <c r="A395" s="74" t="s">
        <v>665</v>
      </c>
      <c r="B395" s="77" t="s">
        <v>152</v>
      </c>
      <c r="C395" s="63" t="s">
        <v>196</v>
      </c>
      <c r="D395" s="71"/>
      <c r="E395" s="65" t="s">
        <v>174</v>
      </c>
      <c r="F395" s="72">
        <v>435</v>
      </c>
      <c r="G395" s="67"/>
      <c r="H395" s="68">
        <f>ROUND(G395*F395,2)</f>
        <v>0</v>
      </c>
    </row>
    <row r="396" spans="1:8" s="41" customFormat="1" ht="30" customHeight="1" x14ac:dyDescent="0.2">
      <c r="A396" s="74" t="s">
        <v>666</v>
      </c>
      <c r="B396" s="208" t="s">
        <v>155</v>
      </c>
      <c r="C396" s="190" t="s">
        <v>462</v>
      </c>
      <c r="D396" s="191" t="s">
        <v>38</v>
      </c>
      <c r="E396" s="192" t="s">
        <v>174</v>
      </c>
      <c r="F396" s="193">
        <v>630</v>
      </c>
      <c r="G396" s="260"/>
      <c r="H396" s="195">
        <f>ROUND(G396*F396,2)</f>
        <v>0</v>
      </c>
    </row>
    <row r="397" spans="1:8" s="41" customFormat="1" ht="34.5" customHeight="1" x14ac:dyDescent="0.2">
      <c r="A397" s="74" t="s">
        <v>457</v>
      </c>
      <c r="B397" s="207" t="s">
        <v>55</v>
      </c>
      <c r="C397" s="190" t="s">
        <v>466</v>
      </c>
      <c r="D397" s="191" t="s">
        <v>458</v>
      </c>
      <c r="E397" s="192"/>
      <c r="F397" s="193"/>
      <c r="G397" s="194"/>
      <c r="H397" s="195"/>
    </row>
    <row r="398" spans="1:8" s="41" customFormat="1" ht="30" customHeight="1" x14ac:dyDescent="0.2">
      <c r="A398" s="74" t="s">
        <v>664</v>
      </c>
      <c r="B398" s="77" t="s">
        <v>152</v>
      </c>
      <c r="C398" s="63" t="s">
        <v>197</v>
      </c>
      <c r="D398" s="71"/>
      <c r="E398" s="65" t="s">
        <v>174</v>
      </c>
      <c r="F398" s="72">
        <v>110</v>
      </c>
      <c r="G398" s="67"/>
      <c r="H398" s="68">
        <f>ROUND(G398*F398,2)</f>
        <v>0</v>
      </c>
    </row>
    <row r="399" spans="1:8" s="41" customFormat="1" ht="30" customHeight="1" x14ac:dyDescent="0.2">
      <c r="A399" s="74" t="s">
        <v>665</v>
      </c>
      <c r="B399" s="208" t="s">
        <v>155</v>
      </c>
      <c r="C399" s="190" t="s">
        <v>196</v>
      </c>
      <c r="D399" s="191"/>
      <c r="E399" s="192" t="s">
        <v>174</v>
      </c>
      <c r="F399" s="193">
        <v>20</v>
      </c>
      <c r="G399" s="260"/>
      <c r="H399" s="195">
        <f>ROUND(G399*F399,2)</f>
        <v>0</v>
      </c>
    </row>
    <row r="400" spans="1:8" s="41" customFormat="1" ht="35.25" customHeight="1" x14ac:dyDescent="0.2">
      <c r="A400" s="74" t="s">
        <v>396</v>
      </c>
      <c r="B400" s="207" t="s">
        <v>175</v>
      </c>
      <c r="C400" s="190" t="s">
        <v>183</v>
      </c>
      <c r="D400" s="191" t="s">
        <v>184</v>
      </c>
      <c r="E400" s="192" t="s">
        <v>174</v>
      </c>
      <c r="F400" s="193">
        <v>15</v>
      </c>
      <c r="G400" s="260"/>
      <c r="H400" s="195">
        <f t="shared" ref="H400:H403" si="69">ROUND(G400*F400,2)</f>
        <v>0</v>
      </c>
    </row>
    <row r="401" spans="1:8" s="41" customFormat="1" ht="33" customHeight="1" x14ac:dyDescent="0.2">
      <c r="A401" s="74" t="s">
        <v>198</v>
      </c>
      <c r="B401" s="207" t="s">
        <v>137</v>
      </c>
      <c r="C401" s="190" t="s">
        <v>199</v>
      </c>
      <c r="D401" s="191" t="s">
        <v>185</v>
      </c>
      <c r="E401" s="192" t="s">
        <v>174</v>
      </c>
      <c r="F401" s="193">
        <v>15</v>
      </c>
      <c r="G401" s="260"/>
      <c r="H401" s="195">
        <f t="shared" si="69"/>
        <v>0</v>
      </c>
    </row>
    <row r="402" spans="1:8" s="78" customFormat="1" ht="33" customHeight="1" x14ac:dyDescent="0.2">
      <c r="A402" s="74" t="s">
        <v>200</v>
      </c>
      <c r="B402" s="207" t="s">
        <v>93</v>
      </c>
      <c r="C402" s="190" t="s">
        <v>191</v>
      </c>
      <c r="D402" s="191" t="s">
        <v>201</v>
      </c>
      <c r="E402" s="192" t="s">
        <v>174</v>
      </c>
      <c r="F402" s="193">
        <v>35</v>
      </c>
      <c r="G402" s="260"/>
      <c r="H402" s="195">
        <f t="shared" si="69"/>
        <v>0</v>
      </c>
    </row>
    <row r="403" spans="1:8" s="41" customFormat="1" ht="33" customHeight="1" x14ac:dyDescent="0.2">
      <c r="A403" s="74" t="s">
        <v>202</v>
      </c>
      <c r="B403" s="189" t="s">
        <v>570</v>
      </c>
      <c r="C403" s="190" t="s">
        <v>204</v>
      </c>
      <c r="D403" s="191" t="s">
        <v>205</v>
      </c>
      <c r="E403" s="192" t="s">
        <v>49</v>
      </c>
      <c r="F403" s="193">
        <v>25</v>
      </c>
      <c r="G403" s="260"/>
      <c r="H403" s="195">
        <f t="shared" si="69"/>
        <v>0</v>
      </c>
    </row>
    <row r="404" spans="1:8" s="41" customFormat="1" ht="33" customHeight="1" x14ac:dyDescent="0.2">
      <c r="A404" s="74" t="s">
        <v>206</v>
      </c>
      <c r="B404" s="189" t="s">
        <v>571</v>
      </c>
      <c r="C404" s="190" t="s">
        <v>208</v>
      </c>
      <c r="D404" s="191" t="s">
        <v>657</v>
      </c>
      <c r="E404" s="192"/>
      <c r="F404" s="193"/>
      <c r="G404" s="194"/>
      <c r="H404" s="195"/>
    </row>
    <row r="405" spans="1:8" s="41" customFormat="1" ht="30" customHeight="1" x14ac:dyDescent="0.2">
      <c r="A405" s="74" t="s">
        <v>209</v>
      </c>
      <c r="B405" s="207" t="s">
        <v>53</v>
      </c>
      <c r="C405" s="190" t="s">
        <v>210</v>
      </c>
      <c r="D405" s="191"/>
      <c r="E405" s="192"/>
      <c r="F405" s="193"/>
      <c r="G405" s="194"/>
      <c r="H405" s="195"/>
    </row>
    <row r="406" spans="1:8" s="41" customFormat="1" ht="30" customHeight="1" x14ac:dyDescent="0.2">
      <c r="A406" s="74" t="s">
        <v>211</v>
      </c>
      <c r="B406" s="77" t="s">
        <v>152</v>
      </c>
      <c r="C406" s="63" t="s">
        <v>212</v>
      </c>
      <c r="D406" s="71"/>
      <c r="E406" s="65" t="s">
        <v>54</v>
      </c>
      <c r="F406" s="83">
        <v>1260</v>
      </c>
      <c r="G406" s="67"/>
      <c r="H406" s="68">
        <f>ROUND(G406*F406,2)</f>
        <v>0</v>
      </c>
    </row>
    <row r="407" spans="1:8" s="41" customFormat="1" ht="30" customHeight="1" x14ac:dyDescent="0.2">
      <c r="A407" s="74" t="s">
        <v>213</v>
      </c>
      <c r="B407" s="207" t="s">
        <v>55</v>
      </c>
      <c r="C407" s="190" t="s">
        <v>214</v>
      </c>
      <c r="D407" s="191"/>
      <c r="E407" s="192"/>
      <c r="F407" s="193"/>
      <c r="G407" s="194"/>
      <c r="H407" s="195"/>
    </row>
    <row r="408" spans="1:8" s="41" customFormat="1" ht="30" customHeight="1" x14ac:dyDescent="0.2">
      <c r="A408" s="74" t="s">
        <v>215</v>
      </c>
      <c r="B408" s="77" t="s">
        <v>152</v>
      </c>
      <c r="C408" s="63" t="s">
        <v>212</v>
      </c>
      <c r="D408" s="71"/>
      <c r="E408" s="65" t="s">
        <v>54</v>
      </c>
      <c r="F408" s="83">
        <v>150</v>
      </c>
      <c r="G408" s="67"/>
      <c r="H408" s="68">
        <f t="shared" ref="H408" si="70">ROUND(G408*F408,2)</f>
        <v>0</v>
      </c>
    </row>
    <row r="409" spans="1:8" s="41" customFormat="1" ht="30" customHeight="1" x14ac:dyDescent="0.2">
      <c r="A409" s="74" t="s">
        <v>217</v>
      </c>
      <c r="B409" s="189" t="s">
        <v>572</v>
      </c>
      <c r="C409" s="190" t="s">
        <v>219</v>
      </c>
      <c r="D409" s="191" t="s">
        <v>220</v>
      </c>
      <c r="E409" s="192"/>
      <c r="F409" s="193"/>
      <c r="G409" s="194"/>
      <c r="H409" s="195"/>
    </row>
    <row r="410" spans="1:8" s="41" customFormat="1" ht="30" customHeight="1" x14ac:dyDescent="0.2">
      <c r="A410" s="74" t="s">
        <v>221</v>
      </c>
      <c r="B410" s="207" t="s">
        <v>53</v>
      </c>
      <c r="C410" s="190" t="s">
        <v>222</v>
      </c>
      <c r="D410" s="191" t="s">
        <v>38</v>
      </c>
      <c r="E410" s="192" t="s">
        <v>49</v>
      </c>
      <c r="F410" s="193">
        <v>90</v>
      </c>
      <c r="G410" s="260"/>
      <c r="H410" s="195">
        <f t="shared" ref="H410:H413" si="71">ROUND(G410*F410,2)</f>
        <v>0</v>
      </c>
    </row>
    <row r="411" spans="1:8" s="41" customFormat="1" ht="30" customHeight="1" x14ac:dyDescent="0.2">
      <c r="A411" s="74" t="s">
        <v>223</v>
      </c>
      <c r="B411" s="62" t="s">
        <v>573</v>
      </c>
      <c r="C411" s="63" t="s">
        <v>225</v>
      </c>
      <c r="D411" s="71" t="s">
        <v>226</v>
      </c>
      <c r="E411" s="65"/>
      <c r="F411" s="76"/>
      <c r="G411" s="73"/>
      <c r="H411" s="68"/>
    </row>
    <row r="412" spans="1:8" s="41" customFormat="1" ht="30" customHeight="1" x14ac:dyDescent="0.2">
      <c r="A412" s="74" t="s">
        <v>227</v>
      </c>
      <c r="B412" s="207" t="s">
        <v>53</v>
      </c>
      <c r="C412" s="190" t="s">
        <v>228</v>
      </c>
      <c r="D412" s="191"/>
      <c r="E412" s="192" t="s">
        <v>49</v>
      </c>
      <c r="F412" s="193">
        <v>5540</v>
      </c>
      <c r="G412" s="260"/>
      <c r="H412" s="195">
        <f t="shared" si="71"/>
        <v>0</v>
      </c>
    </row>
    <row r="413" spans="1:8" s="41" customFormat="1" ht="30" customHeight="1" x14ac:dyDescent="0.2">
      <c r="A413" s="74" t="s">
        <v>230</v>
      </c>
      <c r="B413" s="62" t="s">
        <v>574</v>
      </c>
      <c r="C413" s="63" t="s">
        <v>231</v>
      </c>
      <c r="D413" s="71" t="s">
        <v>232</v>
      </c>
      <c r="E413" s="65" t="s">
        <v>124</v>
      </c>
      <c r="F413" s="76">
        <v>2</v>
      </c>
      <c r="G413" s="67"/>
      <c r="H413" s="68">
        <f t="shared" si="71"/>
        <v>0</v>
      </c>
    </row>
    <row r="414" spans="1:8" ht="33" customHeight="1" x14ac:dyDescent="0.2">
      <c r="A414" s="11"/>
      <c r="B414" s="59"/>
      <c r="C414" s="102" t="s">
        <v>260</v>
      </c>
      <c r="D414" s="55"/>
      <c r="E414" s="60"/>
      <c r="F414" s="56"/>
      <c r="G414" s="57"/>
      <c r="H414" s="143"/>
    </row>
    <row r="415" spans="1:8" s="41" customFormat="1" ht="30" customHeight="1" x14ac:dyDescent="0.2">
      <c r="A415" s="40" t="s">
        <v>270</v>
      </c>
      <c r="B415" s="62" t="s">
        <v>575</v>
      </c>
      <c r="C415" s="63" t="s">
        <v>272</v>
      </c>
      <c r="D415" s="71" t="s">
        <v>264</v>
      </c>
      <c r="E415" s="65" t="s">
        <v>174</v>
      </c>
      <c r="F415" s="82">
        <v>725</v>
      </c>
      <c r="G415" s="67"/>
      <c r="H415" s="68">
        <f>ROUND(G415*F415,2)</f>
        <v>0</v>
      </c>
    </row>
    <row r="416" spans="1:8" ht="33" customHeight="1" x14ac:dyDescent="0.2">
      <c r="A416" s="11"/>
      <c r="B416" s="59"/>
      <c r="C416" s="102" t="s">
        <v>273</v>
      </c>
      <c r="D416" s="55"/>
      <c r="E416" s="60"/>
      <c r="F416" s="56"/>
      <c r="G416" s="57"/>
      <c r="H416" s="143"/>
    </row>
    <row r="417" spans="1:8" s="41" customFormat="1" ht="30" customHeight="1" x14ac:dyDescent="0.2">
      <c r="A417" s="40" t="s">
        <v>274</v>
      </c>
      <c r="B417" s="62" t="s">
        <v>576</v>
      </c>
      <c r="C417" s="63" t="s">
        <v>276</v>
      </c>
      <c r="D417" s="71" t="s">
        <v>277</v>
      </c>
      <c r="E417" s="65"/>
      <c r="F417" s="76"/>
      <c r="G417" s="70"/>
      <c r="H417" s="84"/>
    </row>
    <row r="418" spans="1:8" s="41" customFormat="1" ht="30" customHeight="1" x14ac:dyDescent="0.2">
      <c r="A418" s="40" t="s">
        <v>278</v>
      </c>
      <c r="B418" s="207" t="s">
        <v>53</v>
      </c>
      <c r="C418" s="190" t="s">
        <v>279</v>
      </c>
      <c r="D418" s="191"/>
      <c r="E418" s="192" t="s">
        <v>124</v>
      </c>
      <c r="F418" s="193">
        <v>2</v>
      </c>
      <c r="G418" s="260"/>
      <c r="H418" s="195">
        <f>ROUND(G418*F418,2)</f>
        <v>0</v>
      </c>
    </row>
    <row r="419" spans="1:8" s="41" customFormat="1" ht="30" customHeight="1" x14ac:dyDescent="0.2">
      <c r="A419" s="40" t="s">
        <v>280</v>
      </c>
      <c r="B419" s="62" t="s">
        <v>577</v>
      </c>
      <c r="C419" s="63" t="s">
        <v>282</v>
      </c>
      <c r="D419" s="71" t="s">
        <v>277</v>
      </c>
      <c r="E419" s="65"/>
      <c r="F419" s="76"/>
      <c r="G419" s="70"/>
      <c r="H419" s="84"/>
    </row>
    <row r="420" spans="1:8" s="41" customFormat="1" ht="30" customHeight="1" x14ac:dyDescent="0.2">
      <c r="A420" s="40" t="s">
        <v>283</v>
      </c>
      <c r="B420" s="207" t="s">
        <v>53</v>
      </c>
      <c r="C420" s="190" t="s">
        <v>284</v>
      </c>
      <c r="D420" s="191"/>
      <c r="E420" s="192" t="s">
        <v>124</v>
      </c>
      <c r="F420" s="193">
        <v>1</v>
      </c>
      <c r="G420" s="260"/>
      <c r="H420" s="195">
        <f>ROUND(G420*F420,2)</f>
        <v>0</v>
      </c>
    </row>
    <row r="421" spans="1:8" s="41" customFormat="1" ht="30" customHeight="1" x14ac:dyDescent="0.2">
      <c r="A421" s="40" t="s">
        <v>287</v>
      </c>
      <c r="B421" s="91" t="s">
        <v>578</v>
      </c>
      <c r="C421" s="86" t="s">
        <v>288</v>
      </c>
      <c r="D421" s="92" t="s">
        <v>277</v>
      </c>
      <c r="E421" s="87"/>
      <c r="F421" s="93"/>
      <c r="G421" s="70"/>
      <c r="H421" s="94"/>
    </row>
    <row r="422" spans="1:8" s="41" customFormat="1" ht="30" customHeight="1" x14ac:dyDescent="0.2">
      <c r="A422" s="40" t="s">
        <v>289</v>
      </c>
      <c r="B422" s="207" t="s">
        <v>53</v>
      </c>
      <c r="C422" s="190" t="s">
        <v>290</v>
      </c>
      <c r="D422" s="191"/>
      <c r="E422" s="192"/>
      <c r="F422" s="193"/>
      <c r="G422" s="194"/>
      <c r="H422" s="195"/>
    </row>
    <row r="423" spans="1:8" s="41" customFormat="1" ht="33" customHeight="1" x14ac:dyDescent="0.2">
      <c r="A423" s="40" t="s">
        <v>291</v>
      </c>
      <c r="B423" s="95" t="s">
        <v>152</v>
      </c>
      <c r="C423" s="86" t="s">
        <v>292</v>
      </c>
      <c r="D423" s="92"/>
      <c r="E423" s="87" t="s">
        <v>174</v>
      </c>
      <c r="F423" s="96">
        <v>10</v>
      </c>
      <c r="G423" s="67"/>
      <c r="H423" s="89">
        <f>ROUND(G423*F423,2)</f>
        <v>0</v>
      </c>
    </row>
    <row r="424" spans="1:8" s="41" customFormat="1" ht="30" customHeight="1" x14ac:dyDescent="0.2">
      <c r="A424" s="40" t="s">
        <v>293</v>
      </c>
      <c r="B424" s="189" t="s">
        <v>579</v>
      </c>
      <c r="C424" s="190" t="s">
        <v>295</v>
      </c>
      <c r="D424" s="191" t="s">
        <v>277</v>
      </c>
      <c r="E424" s="192" t="s">
        <v>174</v>
      </c>
      <c r="F424" s="193">
        <v>10</v>
      </c>
      <c r="G424" s="260"/>
      <c r="H424" s="195">
        <f>ROUND(G424*F424,2)</f>
        <v>0</v>
      </c>
    </row>
    <row r="425" spans="1:8" s="97" customFormat="1" ht="30" customHeight="1" x14ac:dyDescent="0.2">
      <c r="A425" s="40" t="s">
        <v>296</v>
      </c>
      <c r="B425" s="189" t="s">
        <v>580</v>
      </c>
      <c r="C425" s="190" t="s">
        <v>298</v>
      </c>
      <c r="D425" s="191" t="s">
        <v>299</v>
      </c>
      <c r="E425" s="192"/>
      <c r="F425" s="193"/>
      <c r="G425" s="194"/>
      <c r="H425" s="195"/>
    </row>
    <row r="426" spans="1:8" s="41" customFormat="1" ht="33" customHeight="1" x14ac:dyDescent="0.2">
      <c r="A426" s="40" t="s">
        <v>300</v>
      </c>
      <c r="B426" s="207" t="s">
        <v>53</v>
      </c>
      <c r="C426" s="190" t="s">
        <v>301</v>
      </c>
      <c r="D426" s="191"/>
      <c r="E426" s="192" t="s">
        <v>124</v>
      </c>
      <c r="F426" s="193">
        <v>4</v>
      </c>
      <c r="G426" s="260"/>
      <c r="H426" s="195">
        <f t="shared" ref="H426:H430" si="72">ROUND(G426*F426,2)</f>
        <v>0</v>
      </c>
    </row>
    <row r="427" spans="1:8" s="41" customFormat="1" ht="33" customHeight="1" x14ac:dyDescent="0.2">
      <c r="A427" s="40" t="s">
        <v>302</v>
      </c>
      <c r="B427" s="207" t="s">
        <v>55</v>
      </c>
      <c r="C427" s="190" t="s">
        <v>303</v>
      </c>
      <c r="D427" s="191"/>
      <c r="E427" s="192" t="s">
        <v>124</v>
      </c>
      <c r="F427" s="193">
        <v>2</v>
      </c>
      <c r="G427" s="260"/>
      <c r="H427" s="195">
        <f t="shared" si="72"/>
        <v>0</v>
      </c>
    </row>
    <row r="428" spans="1:8" s="41" customFormat="1" ht="33" customHeight="1" x14ac:dyDescent="0.2">
      <c r="A428" s="40" t="s">
        <v>304</v>
      </c>
      <c r="B428" s="207" t="s">
        <v>175</v>
      </c>
      <c r="C428" s="190" t="s">
        <v>305</v>
      </c>
      <c r="D428" s="191"/>
      <c r="E428" s="192" t="s">
        <v>124</v>
      </c>
      <c r="F428" s="193">
        <v>2</v>
      </c>
      <c r="G428" s="260"/>
      <c r="H428" s="195">
        <f t="shared" si="72"/>
        <v>0</v>
      </c>
    </row>
    <row r="429" spans="1:8" s="41" customFormat="1" ht="30" customHeight="1" x14ac:dyDescent="0.2">
      <c r="A429" s="40" t="s">
        <v>306</v>
      </c>
      <c r="B429" s="207" t="s">
        <v>137</v>
      </c>
      <c r="C429" s="190" t="s">
        <v>307</v>
      </c>
      <c r="D429" s="191"/>
      <c r="E429" s="192" t="s">
        <v>124</v>
      </c>
      <c r="F429" s="193">
        <v>5</v>
      </c>
      <c r="G429" s="260"/>
      <c r="H429" s="195">
        <f t="shared" si="72"/>
        <v>0</v>
      </c>
    </row>
    <row r="430" spans="1:8" s="41" customFormat="1" ht="30" customHeight="1" x14ac:dyDescent="0.2">
      <c r="A430" s="40" t="s">
        <v>308</v>
      </c>
      <c r="B430" s="207" t="s">
        <v>93</v>
      </c>
      <c r="C430" s="190" t="s">
        <v>309</v>
      </c>
      <c r="D430" s="191"/>
      <c r="E430" s="192" t="s">
        <v>124</v>
      </c>
      <c r="F430" s="193">
        <v>5</v>
      </c>
      <c r="G430" s="260"/>
      <c r="H430" s="195">
        <f t="shared" si="72"/>
        <v>0</v>
      </c>
    </row>
    <row r="431" spans="1:8" s="97" customFormat="1" ht="30" customHeight="1" x14ac:dyDescent="0.2">
      <c r="A431" s="40" t="s">
        <v>314</v>
      </c>
      <c r="B431" s="62" t="s">
        <v>581</v>
      </c>
      <c r="C431" s="100" t="s">
        <v>316</v>
      </c>
      <c r="D431" s="71" t="s">
        <v>277</v>
      </c>
      <c r="E431" s="65"/>
      <c r="F431" s="76"/>
      <c r="G431" s="70"/>
      <c r="H431" s="84"/>
    </row>
    <row r="432" spans="1:8" s="97" customFormat="1" ht="30" customHeight="1" x14ac:dyDescent="0.2">
      <c r="A432" s="40" t="s">
        <v>317</v>
      </c>
      <c r="B432" s="207" t="s">
        <v>53</v>
      </c>
      <c r="C432" s="190" t="s">
        <v>318</v>
      </c>
      <c r="D432" s="191"/>
      <c r="E432" s="192" t="s">
        <v>124</v>
      </c>
      <c r="F432" s="193">
        <v>1</v>
      </c>
      <c r="G432" s="260"/>
      <c r="H432" s="195">
        <f>ROUND(G432*F432,2)</f>
        <v>0</v>
      </c>
    </row>
    <row r="433" spans="1:8" s="101" customFormat="1" ht="30" customHeight="1" x14ac:dyDescent="0.2">
      <c r="A433" s="40" t="s">
        <v>319</v>
      </c>
      <c r="B433" s="62" t="s">
        <v>582</v>
      </c>
      <c r="C433" s="100" t="s">
        <v>321</v>
      </c>
      <c r="D433" s="71" t="s">
        <v>277</v>
      </c>
      <c r="E433" s="65"/>
      <c r="F433" s="76"/>
      <c r="G433" s="70"/>
      <c r="H433" s="68"/>
    </row>
    <row r="434" spans="1:8" s="97" customFormat="1" ht="30" customHeight="1" x14ac:dyDescent="0.2">
      <c r="A434" s="40" t="s">
        <v>322</v>
      </c>
      <c r="B434" s="207" t="s">
        <v>53</v>
      </c>
      <c r="C434" s="190" t="s">
        <v>437</v>
      </c>
      <c r="D434" s="191"/>
      <c r="E434" s="192"/>
      <c r="F434" s="193"/>
      <c r="G434" s="194"/>
      <c r="H434" s="195"/>
    </row>
    <row r="435" spans="1:8" s="41" customFormat="1" ht="30" customHeight="1" x14ac:dyDescent="0.2">
      <c r="A435" s="99" t="s">
        <v>323</v>
      </c>
      <c r="B435" s="77" t="s">
        <v>152</v>
      </c>
      <c r="C435" s="63" t="s">
        <v>436</v>
      </c>
      <c r="D435" s="71"/>
      <c r="E435" s="65" t="s">
        <v>124</v>
      </c>
      <c r="F435" s="76">
        <v>2</v>
      </c>
      <c r="G435" s="67"/>
      <c r="H435" s="68">
        <f t="shared" ref="H435:H436" si="73">ROUND(G435*F435,2)</f>
        <v>0</v>
      </c>
    </row>
    <row r="436" spans="1:8" s="41" customFormat="1" ht="30" customHeight="1" x14ac:dyDescent="0.2">
      <c r="A436" s="40" t="s">
        <v>327</v>
      </c>
      <c r="B436" s="189" t="s">
        <v>583</v>
      </c>
      <c r="C436" s="190" t="s">
        <v>329</v>
      </c>
      <c r="D436" s="191" t="s">
        <v>277</v>
      </c>
      <c r="E436" s="192" t="s">
        <v>124</v>
      </c>
      <c r="F436" s="193">
        <v>1</v>
      </c>
      <c r="G436" s="260"/>
      <c r="H436" s="195">
        <f t="shared" si="73"/>
        <v>0</v>
      </c>
    </row>
    <row r="437" spans="1:8" ht="33" customHeight="1" x14ac:dyDescent="0.2">
      <c r="A437" s="11"/>
      <c r="B437" s="61"/>
      <c r="C437" s="102" t="s">
        <v>339</v>
      </c>
      <c r="D437" s="55"/>
      <c r="E437" s="60"/>
      <c r="F437" s="56"/>
      <c r="G437" s="57"/>
      <c r="H437" s="143"/>
    </row>
    <row r="438" spans="1:8" s="41" customFormat="1" ht="33" customHeight="1" x14ac:dyDescent="0.2">
      <c r="A438" s="40" t="s">
        <v>340</v>
      </c>
      <c r="B438" s="189" t="s">
        <v>584</v>
      </c>
      <c r="C438" s="190" t="s">
        <v>342</v>
      </c>
      <c r="D438" s="191" t="s">
        <v>299</v>
      </c>
      <c r="E438" s="192" t="s">
        <v>124</v>
      </c>
      <c r="F438" s="193">
        <v>8</v>
      </c>
      <c r="G438" s="260"/>
      <c r="H438" s="195">
        <f>ROUND(G438*F438,2)</f>
        <v>0</v>
      </c>
    </row>
    <row r="439" spans="1:8" s="41" customFormat="1" ht="30" customHeight="1" x14ac:dyDescent="0.2">
      <c r="A439" s="40" t="s">
        <v>343</v>
      </c>
      <c r="B439" s="189" t="s">
        <v>585</v>
      </c>
      <c r="C439" s="190" t="s">
        <v>345</v>
      </c>
      <c r="D439" s="191" t="s">
        <v>277</v>
      </c>
      <c r="E439" s="192"/>
      <c r="F439" s="193"/>
      <c r="G439" s="194"/>
      <c r="H439" s="195"/>
    </row>
    <row r="440" spans="1:8" s="41" customFormat="1" ht="30" customHeight="1" x14ac:dyDescent="0.2">
      <c r="A440" s="40" t="s">
        <v>346</v>
      </c>
      <c r="B440" s="207" t="s">
        <v>53</v>
      </c>
      <c r="C440" s="190" t="s">
        <v>347</v>
      </c>
      <c r="D440" s="191"/>
      <c r="E440" s="192" t="s">
        <v>348</v>
      </c>
      <c r="F440" s="193">
        <v>0.5</v>
      </c>
      <c r="G440" s="260"/>
      <c r="H440" s="195">
        <f>ROUND(G440*F440,2)</f>
        <v>0</v>
      </c>
    </row>
    <row r="441" spans="1:8" s="41" customFormat="1" ht="30" customHeight="1" x14ac:dyDescent="0.2">
      <c r="A441" s="40" t="s">
        <v>349</v>
      </c>
      <c r="B441" s="62" t="s">
        <v>586</v>
      </c>
      <c r="C441" s="98" t="s">
        <v>351</v>
      </c>
      <c r="D441" s="45" t="s">
        <v>299</v>
      </c>
      <c r="E441" s="65"/>
      <c r="F441" s="76"/>
      <c r="G441" s="70"/>
      <c r="H441" s="84"/>
    </row>
    <row r="442" spans="1:8" s="41" customFormat="1" ht="30" customHeight="1" x14ac:dyDescent="0.2">
      <c r="A442" s="40" t="s">
        <v>352</v>
      </c>
      <c r="B442" s="207" t="s">
        <v>53</v>
      </c>
      <c r="C442" s="190" t="s">
        <v>353</v>
      </c>
      <c r="D442" s="191"/>
      <c r="E442" s="192" t="s">
        <v>124</v>
      </c>
      <c r="F442" s="193">
        <v>1</v>
      </c>
      <c r="G442" s="260"/>
      <c r="H442" s="195">
        <f t="shared" ref="H442:H446" si="74">ROUND(G442*F442,2)</f>
        <v>0</v>
      </c>
    </row>
    <row r="443" spans="1:8" s="41" customFormat="1" ht="30" customHeight="1" x14ac:dyDescent="0.2">
      <c r="A443" s="40" t="s">
        <v>354</v>
      </c>
      <c r="B443" s="189" t="s">
        <v>587</v>
      </c>
      <c r="C443" s="190" t="s">
        <v>356</v>
      </c>
      <c r="D443" s="191" t="s">
        <v>299</v>
      </c>
      <c r="E443" s="192" t="s">
        <v>124</v>
      </c>
      <c r="F443" s="193">
        <v>15</v>
      </c>
      <c r="G443" s="260"/>
      <c r="H443" s="195">
        <f t="shared" si="74"/>
        <v>0</v>
      </c>
    </row>
    <row r="444" spans="1:8" s="41" customFormat="1" ht="30" customHeight="1" x14ac:dyDescent="0.2">
      <c r="A444" s="40" t="s">
        <v>357</v>
      </c>
      <c r="B444" s="189" t="s">
        <v>588</v>
      </c>
      <c r="C444" s="190" t="s">
        <v>359</v>
      </c>
      <c r="D444" s="191" t="s">
        <v>299</v>
      </c>
      <c r="E444" s="192" t="s">
        <v>124</v>
      </c>
      <c r="F444" s="193">
        <v>1</v>
      </c>
      <c r="G444" s="260"/>
      <c r="H444" s="195">
        <f t="shared" si="74"/>
        <v>0</v>
      </c>
    </row>
    <row r="445" spans="1:8" s="41" customFormat="1" ht="30" customHeight="1" x14ac:dyDescent="0.2">
      <c r="A445" s="40" t="s">
        <v>360</v>
      </c>
      <c r="B445" s="189" t="s">
        <v>589</v>
      </c>
      <c r="C445" s="190" t="s">
        <v>362</v>
      </c>
      <c r="D445" s="191" t="s">
        <v>299</v>
      </c>
      <c r="E445" s="192" t="s">
        <v>124</v>
      </c>
      <c r="F445" s="193">
        <v>4</v>
      </c>
      <c r="G445" s="260"/>
      <c r="H445" s="195">
        <f t="shared" si="74"/>
        <v>0</v>
      </c>
    </row>
    <row r="446" spans="1:8" s="41" customFormat="1" ht="30" customHeight="1" x14ac:dyDescent="0.2">
      <c r="A446" s="99" t="s">
        <v>363</v>
      </c>
      <c r="B446" s="189" t="s">
        <v>590</v>
      </c>
      <c r="C446" s="190" t="s">
        <v>365</v>
      </c>
      <c r="D446" s="191" t="s">
        <v>299</v>
      </c>
      <c r="E446" s="192" t="s">
        <v>124</v>
      </c>
      <c r="F446" s="193">
        <v>1</v>
      </c>
      <c r="G446" s="260"/>
      <c r="H446" s="195">
        <f t="shared" si="74"/>
        <v>0</v>
      </c>
    </row>
    <row r="447" spans="1:8" ht="33" customHeight="1" x14ac:dyDescent="0.2">
      <c r="A447" s="11"/>
      <c r="B447" s="54"/>
      <c r="C447" s="102" t="s">
        <v>369</v>
      </c>
      <c r="D447" s="55"/>
      <c r="E447" s="58"/>
      <c r="F447" s="55"/>
      <c r="G447" s="57"/>
      <c r="H447" s="143"/>
    </row>
    <row r="448" spans="1:8" s="41" customFormat="1" ht="30" customHeight="1" x14ac:dyDescent="0.2">
      <c r="A448" s="74" t="s">
        <v>370</v>
      </c>
      <c r="B448" s="62" t="s">
        <v>591</v>
      </c>
      <c r="C448" s="63" t="s">
        <v>372</v>
      </c>
      <c r="D448" s="71" t="s">
        <v>373</v>
      </c>
      <c r="E448" s="65"/>
      <c r="F448" s="66"/>
      <c r="G448" s="70"/>
      <c r="H448" s="68"/>
    </row>
    <row r="449" spans="1:8" s="41" customFormat="1" ht="30" customHeight="1" x14ac:dyDescent="0.2">
      <c r="A449" s="74" t="s">
        <v>374</v>
      </c>
      <c r="B449" s="207" t="s">
        <v>53</v>
      </c>
      <c r="C449" s="190" t="s">
        <v>375</v>
      </c>
      <c r="D449" s="191"/>
      <c r="E449" s="192" t="s">
        <v>49</v>
      </c>
      <c r="F449" s="193">
        <v>385</v>
      </c>
      <c r="G449" s="260"/>
      <c r="H449" s="195">
        <f>ROUND(G449*F449,2)</f>
        <v>0</v>
      </c>
    </row>
    <row r="450" spans="1:8" s="41" customFormat="1" ht="30" customHeight="1" x14ac:dyDescent="0.2">
      <c r="A450" s="74" t="s">
        <v>376</v>
      </c>
      <c r="B450" s="207" t="s">
        <v>55</v>
      </c>
      <c r="C450" s="190" t="s">
        <v>377</v>
      </c>
      <c r="D450" s="191"/>
      <c r="E450" s="192" t="s">
        <v>49</v>
      </c>
      <c r="F450" s="193">
        <v>3430</v>
      </c>
      <c r="G450" s="260"/>
      <c r="H450" s="195">
        <f>ROUND(G450*F450,2)</f>
        <v>0</v>
      </c>
    </row>
    <row r="451" spans="1:8" s="25" customFormat="1" ht="36" customHeight="1" thickBot="1" x14ac:dyDescent="0.25">
      <c r="A451" s="26"/>
      <c r="B451" s="22" t="str">
        <f>B353</f>
        <v>F</v>
      </c>
      <c r="C451" s="233" t="str">
        <f>C353</f>
        <v>PAULLEY DRIVE - DOWLING AVENUE EAST TO REDONDA STREET
MAJOR REHABILITATION</v>
      </c>
      <c r="D451" s="234"/>
      <c r="E451" s="234"/>
      <c r="F451" s="235"/>
      <c r="G451" s="26" t="s">
        <v>378</v>
      </c>
      <c r="H451" s="146">
        <f>SUM(H354:H450)</f>
        <v>0</v>
      </c>
    </row>
    <row r="452" spans="1:8" s="25" customFormat="1" ht="36" customHeight="1" thickTop="1" x14ac:dyDescent="0.2">
      <c r="A452" s="24"/>
      <c r="B452" s="23" t="s">
        <v>391</v>
      </c>
      <c r="C452" s="222" t="s">
        <v>408</v>
      </c>
      <c r="D452" s="223"/>
      <c r="E452" s="223"/>
      <c r="F452" s="224"/>
      <c r="G452" s="24"/>
      <c r="H452" s="145"/>
    </row>
    <row r="453" spans="1:8" ht="33" customHeight="1" x14ac:dyDescent="0.2">
      <c r="A453" s="11"/>
      <c r="B453" s="104"/>
      <c r="C453" s="105" t="s">
        <v>39</v>
      </c>
      <c r="D453" s="106"/>
      <c r="E453" s="107" t="s">
        <v>38</v>
      </c>
      <c r="F453" s="107" t="s">
        <v>38</v>
      </c>
      <c r="G453" s="108" t="s">
        <v>38</v>
      </c>
      <c r="H453" s="142"/>
    </row>
    <row r="454" spans="1:8" s="41" customFormat="1" ht="33" customHeight="1" x14ac:dyDescent="0.2">
      <c r="A454" s="69" t="s">
        <v>56</v>
      </c>
      <c r="B454" s="62" t="s">
        <v>371</v>
      </c>
      <c r="C454" s="63" t="s">
        <v>58</v>
      </c>
      <c r="D454" s="64" t="s">
        <v>43</v>
      </c>
      <c r="E454" s="65"/>
      <c r="F454" s="66"/>
      <c r="G454" s="70"/>
      <c r="H454" s="68"/>
    </row>
    <row r="455" spans="1:8" s="41" customFormat="1" ht="33" customHeight="1" x14ac:dyDescent="0.2">
      <c r="A455" s="69" t="s">
        <v>59</v>
      </c>
      <c r="B455" s="207" t="s">
        <v>53</v>
      </c>
      <c r="C455" s="190" t="s">
        <v>60</v>
      </c>
      <c r="D455" s="191" t="s">
        <v>38</v>
      </c>
      <c r="E455" s="192" t="s">
        <v>44</v>
      </c>
      <c r="F455" s="193">
        <v>5</v>
      </c>
      <c r="G455" s="260"/>
      <c r="H455" s="195">
        <f t="shared" ref="H455" si="75">ROUND(G455*F455,2)</f>
        <v>0</v>
      </c>
    </row>
    <row r="456" spans="1:8" s="41" customFormat="1" ht="30" customHeight="1" x14ac:dyDescent="0.2">
      <c r="A456" s="40" t="s">
        <v>61</v>
      </c>
      <c r="B456" s="62" t="s">
        <v>592</v>
      </c>
      <c r="C456" s="63" t="s">
        <v>63</v>
      </c>
      <c r="D456" s="64" t="s">
        <v>43</v>
      </c>
      <c r="E456" s="65" t="s">
        <v>49</v>
      </c>
      <c r="F456" s="72">
        <v>805</v>
      </c>
      <c r="G456" s="67"/>
      <c r="H456" s="68">
        <f t="shared" ref="H456" si="76">ROUND(G456*F456,2)</f>
        <v>0</v>
      </c>
    </row>
    <row r="457" spans="1:8" ht="33" customHeight="1" x14ac:dyDescent="0.2">
      <c r="A457" s="11"/>
      <c r="B457" s="54"/>
      <c r="C457" s="102" t="s">
        <v>81</v>
      </c>
      <c r="D457" s="55"/>
      <c r="E457" s="58"/>
      <c r="F457" s="55"/>
      <c r="G457" s="57"/>
      <c r="H457" s="143"/>
    </row>
    <row r="458" spans="1:8" s="41" customFormat="1" ht="30" customHeight="1" x14ac:dyDescent="0.2">
      <c r="A458" s="74" t="s">
        <v>64</v>
      </c>
      <c r="B458" s="62" t="s">
        <v>593</v>
      </c>
      <c r="C458" s="63" t="s">
        <v>91</v>
      </c>
      <c r="D458" s="71" t="s">
        <v>92</v>
      </c>
      <c r="E458" s="65"/>
      <c r="F458" s="66"/>
      <c r="G458" s="70"/>
      <c r="H458" s="68"/>
    </row>
    <row r="459" spans="1:8" s="41" customFormat="1" ht="33" customHeight="1" x14ac:dyDescent="0.2">
      <c r="A459" s="74" t="s">
        <v>94</v>
      </c>
      <c r="B459" s="207" t="s">
        <v>53</v>
      </c>
      <c r="C459" s="190" t="s">
        <v>95</v>
      </c>
      <c r="D459" s="191" t="s">
        <v>38</v>
      </c>
      <c r="E459" s="192" t="s">
        <v>49</v>
      </c>
      <c r="F459" s="193">
        <v>45</v>
      </c>
      <c r="G459" s="260"/>
      <c r="H459" s="195">
        <f>ROUND(G459*F459,2)</f>
        <v>0</v>
      </c>
    </row>
    <row r="460" spans="1:8" s="41" customFormat="1" ht="33" customHeight="1" x14ac:dyDescent="0.2">
      <c r="A460" s="74" t="s">
        <v>433</v>
      </c>
      <c r="B460" s="134" t="s">
        <v>594</v>
      </c>
      <c r="C460" s="63" t="s">
        <v>435</v>
      </c>
      <c r="D460" s="71" t="s">
        <v>99</v>
      </c>
      <c r="E460" s="65"/>
      <c r="F460" s="66"/>
      <c r="G460" s="70"/>
      <c r="H460" s="68"/>
    </row>
    <row r="461" spans="1:8" s="41" customFormat="1" ht="30" customHeight="1" x14ac:dyDescent="0.2">
      <c r="A461" s="74" t="s">
        <v>113</v>
      </c>
      <c r="B461" s="207" t="s">
        <v>53</v>
      </c>
      <c r="C461" s="190" t="s">
        <v>114</v>
      </c>
      <c r="D461" s="191" t="s">
        <v>38</v>
      </c>
      <c r="E461" s="192" t="s">
        <v>49</v>
      </c>
      <c r="F461" s="193">
        <v>5</v>
      </c>
      <c r="G461" s="260"/>
      <c r="H461" s="195">
        <f t="shared" ref="H461" si="77">ROUND(G461*F461,2)</f>
        <v>0</v>
      </c>
    </row>
    <row r="462" spans="1:8" s="41" customFormat="1" ht="30" customHeight="1" x14ac:dyDescent="0.2">
      <c r="A462" s="74" t="s">
        <v>119</v>
      </c>
      <c r="B462" s="62" t="s">
        <v>595</v>
      </c>
      <c r="C462" s="63" t="s">
        <v>121</v>
      </c>
      <c r="D462" s="71" t="s">
        <v>92</v>
      </c>
      <c r="E462" s="65"/>
      <c r="F462" s="66"/>
      <c r="G462" s="70"/>
      <c r="H462" s="68"/>
    </row>
    <row r="463" spans="1:8" s="41" customFormat="1" ht="30" customHeight="1" x14ac:dyDescent="0.2">
      <c r="A463" s="74" t="s">
        <v>122</v>
      </c>
      <c r="B463" s="207" t="s">
        <v>53</v>
      </c>
      <c r="C463" s="190" t="s">
        <v>123</v>
      </c>
      <c r="D463" s="191" t="s">
        <v>38</v>
      </c>
      <c r="E463" s="192" t="s">
        <v>124</v>
      </c>
      <c r="F463" s="193">
        <v>20</v>
      </c>
      <c r="G463" s="260"/>
      <c r="H463" s="195">
        <f>ROUND(G463*F463,2)</f>
        <v>0</v>
      </c>
    </row>
    <row r="464" spans="1:8" s="41" customFormat="1" ht="30" customHeight="1" x14ac:dyDescent="0.2">
      <c r="A464" s="74" t="s">
        <v>125</v>
      </c>
      <c r="B464" s="62" t="s">
        <v>596</v>
      </c>
      <c r="C464" s="63" t="s">
        <v>127</v>
      </c>
      <c r="D464" s="71" t="s">
        <v>92</v>
      </c>
      <c r="E464" s="65"/>
      <c r="F464" s="66"/>
      <c r="G464" s="70"/>
      <c r="H464" s="68"/>
    </row>
    <row r="465" spans="1:8" s="41" customFormat="1" ht="30" customHeight="1" x14ac:dyDescent="0.2">
      <c r="A465" s="74" t="s">
        <v>130</v>
      </c>
      <c r="B465" s="207" t="s">
        <v>53</v>
      </c>
      <c r="C465" s="190" t="s">
        <v>131</v>
      </c>
      <c r="D465" s="191" t="s">
        <v>38</v>
      </c>
      <c r="E465" s="192" t="s">
        <v>124</v>
      </c>
      <c r="F465" s="193">
        <v>15</v>
      </c>
      <c r="G465" s="260"/>
      <c r="H465" s="195">
        <f>ROUND(G465*F465,2)</f>
        <v>0</v>
      </c>
    </row>
    <row r="466" spans="1:8" s="41" customFormat="1" ht="30" customHeight="1" x14ac:dyDescent="0.2">
      <c r="A466" s="74" t="s">
        <v>160</v>
      </c>
      <c r="B466" s="189" t="s">
        <v>597</v>
      </c>
      <c r="C466" s="190" t="s">
        <v>161</v>
      </c>
      <c r="D466" s="191" t="s">
        <v>135</v>
      </c>
      <c r="E466" s="192" t="s">
        <v>49</v>
      </c>
      <c r="F466" s="193">
        <v>5</v>
      </c>
      <c r="G466" s="260"/>
      <c r="H466" s="195">
        <f t="shared" ref="H466:H468" si="78">ROUND(G466*F466,2)</f>
        <v>0</v>
      </c>
    </row>
    <row r="467" spans="1:8" s="41" customFormat="1" ht="30" customHeight="1" x14ac:dyDescent="0.2">
      <c r="A467" s="74" t="s">
        <v>162</v>
      </c>
      <c r="B467" s="189" t="s">
        <v>598</v>
      </c>
      <c r="C467" s="190" t="s">
        <v>164</v>
      </c>
      <c r="D467" s="191" t="s">
        <v>135</v>
      </c>
      <c r="E467" s="192" t="s">
        <v>49</v>
      </c>
      <c r="F467" s="193">
        <v>5</v>
      </c>
      <c r="G467" s="260"/>
      <c r="H467" s="195">
        <f t="shared" si="78"/>
        <v>0</v>
      </c>
    </row>
    <row r="468" spans="1:8" s="41" customFormat="1" ht="30" customHeight="1" x14ac:dyDescent="0.2">
      <c r="A468" s="74" t="s">
        <v>165</v>
      </c>
      <c r="B468" s="189" t="s">
        <v>599</v>
      </c>
      <c r="C468" s="190" t="s">
        <v>167</v>
      </c>
      <c r="D468" s="191" t="s">
        <v>135</v>
      </c>
      <c r="E468" s="192" t="s">
        <v>49</v>
      </c>
      <c r="F468" s="193">
        <v>5</v>
      </c>
      <c r="G468" s="260"/>
      <c r="H468" s="195">
        <f t="shared" si="78"/>
        <v>0</v>
      </c>
    </row>
    <row r="469" spans="1:8" s="41" customFormat="1" ht="30" customHeight="1" x14ac:dyDescent="0.2">
      <c r="A469" s="74" t="s">
        <v>168</v>
      </c>
      <c r="B469" s="189" t="s">
        <v>600</v>
      </c>
      <c r="C469" s="190" t="s">
        <v>170</v>
      </c>
      <c r="D469" s="191" t="s">
        <v>171</v>
      </c>
      <c r="E469" s="192"/>
      <c r="F469" s="193"/>
      <c r="G469" s="194"/>
      <c r="H469" s="195"/>
    </row>
    <row r="470" spans="1:8" s="41" customFormat="1" ht="30" customHeight="1" x14ac:dyDescent="0.2">
      <c r="A470" s="74" t="s">
        <v>172</v>
      </c>
      <c r="B470" s="207" t="s">
        <v>53</v>
      </c>
      <c r="C470" s="190" t="s">
        <v>173</v>
      </c>
      <c r="D470" s="191" t="s">
        <v>38</v>
      </c>
      <c r="E470" s="192" t="s">
        <v>174</v>
      </c>
      <c r="F470" s="193">
        <v>25</v>
      </c>
      <c r="G470" s="260"/>
      <c r="H470" s="195">
        <f t="shared" ref="H470:H471" si="79">ROUND(G470*F470,2)</f>
        <v>0</v>
      </c>
    </row>
    <row r="471" spans="1:8" s="41" customFormat="1" ht="30" customHeight="1" x14ac:dyDescent="0.2">
      <c r="A471" s="74" t="s">
        <v>176</v>
      </c>
      <c r="B471" s="207" t="s">
        <v>55</v>
      </c>
      <c r="C471" s="190" t="s">
        <v>177</v>
      </c>
      <c r="D471" s="191" t="s">
        <v>178</v>
      </c>
      <c r="E471" s="192" t="s">
        <v>174</v>
      </c>
      <c r="F471" s="193">
        <v>215</v>
      </c>
      <c r="G471" s="260"/>
      <c r="H471" s="195">
        <f t="shared" si="79"/>
        <v>0</v>
      </c>
    </row>
    <row r="472" spans="1:8" s="41" customFormat="1" ht="30" customHeight="1" x14ac:dyDescent="0.2">
      <c r="A472" s="74" t="s">
        <v>179</v>
      </c>
      <c r="B472" s="62" t="s">
        <v>601</v>
      </c>
      <c r="C472" s="63" t="s">
        <v>181</v>
      </c>
      <c r="D472" s="71" t="s">
        <v>171</v>
      </c>
      <c r="E472" s="65"/>
      <c r="F472" s="66"/>
      <c r="G472" s="70"/>
      <c r="H472" s="68"/>
    </row>
    <row r="473" spans="1:8" s="41" customFormat="1" ht="33" customHeight="1" x14ac:dyDescent="0.2">
      <c r="A473" s="74" t="s">
        <v>182</v>
      </c>
      <c r="B473" s="207" t="s">
        <v>53</v>
      </c>
      <c r="C473" s="190" t="s">
        <v>183</v>
      </c>
      <c r="D473" s="191" t="s">
        <v>184</v>
      </c>
      <c r="E473" s="192" t="s">
        <v>174</v>
      </c>
      <c r="F473" s="193">
        <v>25</v>
      </c>
      <c r="G473" s="260"/>
      <c r="H473" s="195">
        <f t="shared" ref="H473:H476" si="80">ROUND(G473*F473,2)</f>
        <v>0</v>
      </c>
    </row>
    <row r="474" spans="1:8" s="41" customFormat="1" ht="36" customHeight="1" x14ac:dyDescent="0.2">
      <c r="A474" s="74" t="s">
        <v>464</v>
      </c>
      <c r="B474" s="207" t="s">
        <v>55</v>
      </c>
      <c r="C474" s="190" t="s">
        <v>656</v>
      </c>
      <c r="D474" s="191"/>
      <c r="E474" s="192" t="s">
        <v>174</v>
      </c>
      <c r="F474" s="193">
        <v>15</v>
      </c>
      <c r="G474" s="260"/>
      <c r="H474" s="195">
        <f t="shared" si="80"/>
        <v>0</v>
      </c>
    </row>
    <row r="475" spans="1:8" s="41" customFormat="1" ht="33" customHeight="1" x14ac:dyDescent="0.2">
      <c r="A475" s="74" t="s">
        <v>186</v>
      </c>
      <c r="B475" s="207" t="s">
        <v>175</v>
      </c>
      <c r="C475" s="190" t="s">
        <v>187</v>
      </c>
      <c r="D475" s="191" t="s">
        <v>178</v>
      </c>
      <c r="E475" s="192" t="s">
        <v>174</v>
      </c>
      <c r="F475" s="193">
        <v>180</v>
      </c>
      <c r="G475" s="260"/>
      <c r="H475" s="195">
        <f t="shared" si="80"/>
        <v>0</v>
      </c>
    </row>
    <row r="476" spans="1:8" s="41" customFormat="1" ht="33" customHeight="1" x14ac:dyDescent="0.2">
      <c r="A476" s="74" t="s">
        <v>186</v>
      </c>
      <c r="B476" s="207" t="s">
        <v>137</v>
      </c>
      <c r="C476" s="190" t="s">
        <v>188</v>
      </c>
      <c r="D476" s="191" t="s">
        <v>178</v>
      </c>
      <c r="E476" s="192" t="s">
        <v>174</v>
      </c>
      <c r="F476" s="193">
        <v>20</v>
      </c>
      <c r="G476" s="260"/>
      <c r="H476" s="195">
        <f t="shared" si="80"/>
        <v>0</v>
      </c>
    </row>
    <row r="477" spans="1:8" s="41" customFormat="1" ht="30" customHeight="1" x14ac:dyDescent="0.2">
      <c r="A477" s="74" t="s">
        <v>192</v>
      </c>
      <c r="B477" s="62" t="s">
        <v>602</v>
      </c>
      <c r="C477" s="63" t="s">
        <v>194</v>
      </c>
      <c r="D477" s="71" t="s">
        <v>195</v>
      </c>
      <c r="E477" s="65"/>
      <c r="F477" s="66"/>
      <c r="G477" s="70"/>
      <c r="H477" s="68"/>
    </row>
    <row r="478" spans="1:8" s="41" customFormat="1" ht="34.5" customHeight="1" x14ac:dyDescent="0.2">
      <c r="A478" s="74" t="s">
        <v>457</v>
      </c>
      <c r="B478" s="207" t="s">
        <v>53</v>
      </c>
      <c r="C478" s="190" t="s">
        <v>466</v>
      </c>
      <c r="D478" s="191" t="s">
        <v>458</v>
      </c>
      <c r="E478" s="192"/>
      <c r="F478" s="193"/>
      <c r="G478" s="194"/>
      <c r="H478" s="195"/>
    </row>
    <row r="479" spans="1:8" s="41" customFormat="1" ht="30" customHeight="1" x14ac:dyDescent="0.2">
      <c r="A479" s="74" t="s">
        <v>459</v>
      </c>
      <c r="B479" s="79" t="s">
        <v>152</v>
      </c>
      <c r="C479" s="80" t="s">
        <v>197</v>
      </c>
      <c r="D479" s="64"/>
      <c r="E479" s="81" t="s">
        <v>174</v>
      </c>
      <c r="F479" s="83">
        <v>10</v>
      </c>
      <c r="G479" s="67"/>
      <c r="H479" s="73">
        <f>ROUND(G479*F479,2)</f>
        <v>0</v>
      </c>
    </row>
    <row r="480" spans="1:8" s="41" customFormat="1" ht="33" customHeight="1" x14ac:dyDescent="0.2">
      <c r="A480" s="74" t="s">
        <v>202</v>
      </c>
      <c r="B480" s="189" t="s">
        <v>603</v>
      </c>
      <c r="C480" s="190" t="s">
        <v>204</v>
      </c>
      <c r="D480" s="191" t="s">
        <v>205</v>
      </c>
      <c r="E480" s="192" t="s">
        <v>49</v>
      </c>
      <c r="F480" s="193">
        <v>5</v>
      </c>
      <c r="G480" s="260"/>
      <c r="H480" s="195">
        <f t="shared" ref="H480" si="81">ROUND(G480*F480,2)</f>
        <v>0</v>
      </c>
    </row>
    <row r="481" spans="1:8" s="41" customFormat="1" ht="33" customHeight="1" x14ac:dyDescent="0.2">
      <c r="A481" s="74" t="s">
        <v>206</v>
      </c>
      <c r="B481" s="189" t="s">
        <v>604</v>
      </c>
      <c r="C481" s="190" t="s">
        <v>208</v>
      </c>
      <c r="D481" s="191" t="s">
        <v>657</v>
      </c>
      <c r="E481" s="192"/>
      <c r="F481" s="193"/>
      <c r="G481" s="194"/>
      <c r="H481" s="195"/>
    </row>
    <row r="482" spans="1:8" s="41" customFormat="1" ht="30" customHeight="1" x14ac:dyDescent="0.2">
      <c r="A482" s="74" t="s">
        <v>209</v>
      </c>
      <c r="B482" s="207" t="s">
        <v>53</v>
      </c>
      <c r="C482" s="190" t="s">
        <v>210</v>
      </c>
      <c r="D482" s="191"/>
      <c r="E482" s="192"/>
      <c r="F482" s="193"/>
      <c r="G482" s="194"/>
      <c r="H482" s="195"/>
    </row>
    <row r="483" spans="1:8" s="41" customFormat="1" ht="30" customHeight="1" x14ac:dyDescent="0.2">
      <c r="A483" s="74" t="s">
        <v>211</v>
      </c>
      <c r="B483" s="77" t="s">
        <v>152</v>
      </c>
      <c r="C483" s="63" t="s">
        <v>212</v>
      </c>
      <c r="D483" s="71"/>
      <c r="E483" s="65" t="s">
        <v>54</v>
      </c>
      <c r="F483" s="83">
        <v>315</v>
      </c>
      <c r="G483" s="67"/>
      <c r="H483" s="68">
        <f>ROUND(G483*F483,2)</f>
        <v>0</v>
      </c>
    </row>
    <row r="484" spans="1:8" s="41" customFormat="1" ht="30" customHeight="1" x14ac:dyDescent="0.2">
      <c r="A484" s="74" t="s">
        <v>213</v>
      </c>
      <c r="B484" s="207" t="s">
        <v>55</v>
      </c>
      <c r="C484" s="190" t="s">
        <v>214</v>
      </c>
      <c r="D484" s="191"/>
      <c r="E484" s="192"/>
      <c r="F484" s="193"/>
      <c r="G484" s="194"/>
      <c r="H484" s="195"/>
    </row>
    <row r="485" spans="1:8" s="41" customFormat="1" ht="30" customHeight="1" x14ac:dyDescent="0.2">
      <c r="A485" s="74" t="s">
        <v>215</v>
      </c>
      <c r="B485" s="77" t="s">
        <v>152</v>
      </c>
      <c r="C485" s="63" t="s">
        <v>212</v>
      </c>
      <c r="D485" s="71"/>
      <c r="E485" s="65" t="s">
        <v>54</v>
      </c>
      <c r="F485" s="83">
        <v>70</v>
      </c>
      <c r="G485" s="67"/>
      <c r="H485" s="68">
        <f t="shared" ref="H485" si="82">ROUND(G485*F485,2)</f>
        <v>0</v>
      </c>
    </row>
    <row r="486" spans="1:8" s="41" customFormat="1" ht="30" customHeight="1" x14ac:dyDescent="0.2">
      <c r="A486" s="74" t="s">
        <v>217</v>
      </c>
      <c r="B486" s="189" t="s">
        <v>605</v>
      </c>
      <c r="C486" s="190" t="s">
        <v>219</v>
      </c>
      <c r="D486" s="191" t="s">
        <v>220</v>
      </c>
      <c r="E486" s="192"/>
      <c r="F486" s="193"/>
      <c r="G486" s="194"/>
      <c r="H486" s="195"/>
    </row>
    <row r="487" spans="1:8" s="41" customFormat="1" ht="30" customHeight="1" x14ac:dyDescent="0.2">
      <c r="A487" s="74" t="s">
        <v>221</v>
      </c>
      <c r="B487" s="207" t="s">
        <v>53</v>
      </c>
      <c r="C487" s="190" t="s">
        <v>222</v>
      </c>
      <c r="D487" s="191" t="s">
        <v>38</v>
      </c>
      <c r="E487" s="192" t="s">
        <v>49</v>
      </c>
      <c r="F487" s="193">
        <v>160</v>
      </c>
      <c r="G487" s="260"/>
      <c r="H487" s="195">
        <f t="shared" ref="H487:H489" si="83">ROUND(G487*F487,2)</f>
        <v>0</v>
      </c>
    </row>
    <row r="488" spans="1:8" s="41" customFormat="1" ht="30" customHeight="1" x14ac:dyDescent="0.2">
      <c r="A488" s="74" t="s">
        <v>223</v>
      </c>
      <c r="B488" s="62" t="s">
        <v>606</v>
      </c>
      <c r="C488" s="63" t="s">
        <v>225</v>
      </c>
      <c r="D488" s="71" t="s">
        <v>226</v>
      </c>
      <c r="E488" s="65"/>
      <c r="F488" s="76"/>
      <c r="G488" s="73"/>
      <c r="H488" s="68"/>
    </row>
    <row r="489" spans="1:8" s="41" customFormat="1" ht="30" customHeight="1" x14ac:dyDescent="0.2">
      <c r="A489" s="74" t="s">
        <v>227</v>
      </c>
      <c r="B489" s="207" t="s">
        <v>53</v>
      </c>
      <c r="C489" s="190" t="s">
        <v>228</v>
      </c>
      <c r="D489" s="191"/>
      <c r="E489" s="192" t="s">
        <v>49</v>
      </c>
      <c r="F489" s="193">
        <v>1535</v>
      </c>
      <c r="G489" s="260"/>
      <c r="H489" s="195">
        <f t="shared" si="83"/>
        <v>0</v>
      </c>
    </row>
    <row r="490" spans="1:8" ht="33" customHeight="1" x14ac:dyDescent="0.2">
      <c r="A490" s="11"/>
      <c r="B490" s="59"/>
      <c r="C490" s="102" t="s">
        <v>260</v>
      </c>
      <c r="D490" s="55"/>
      <c r="E490" s="60"/>
      <c r="F490" s="56"/>
      <c r="G490" s="57"/>
      <c r="H490" s="143"/>
    </row>
    <row r="491" spans="1:8" s="41" customFormat="1" ht="30" customHeight="1" x14ac:dyDescent="0.2">
      <c r="A491" s="40" t="s">
        <v>270</v>
      </c>
      <c r="B491" s="62" t="s">
        <v>607</v>
      </c>
      <c r="C491" s="63" t="s">
        <v>272</v>
      </c>
      <c r="D491" s="71" t="s">
        <v>264</v>
      </c>
      <c r="E491" s="65" t="s">
        <v>174</v>
      </c>
      <c r="F491" s="82">
        <v>200</v>
      </c>
      <c r="G491" s="67"/>
      <c r="H491" s="68">
        <f>ROUND(G491*F491,2)</f>
        <v>0</v>
      </c>
    </row>
    <row r="492" spans="1:8" ht="33" customHeight="1" x14ac:dyDescent="0.2">
      <c r="A492" s="11"/>
      <c r="B492" s="126"/>
      <c r="C492" s="127" t="s">
        <v>273</v>
      </c>
      <c r="D492" s="106"/>
      <c r="E492" s="128"/>
      <c r="F492" s="107"/>
      <c r="G492" s="108"/>
      <c r="H492" s="142"/>
    </row>
    <row r="493" spans="1:8" s="97" customFormat="1" ht="30" customHeight="1" x14ac:dyDescent="0.2">
      <c r="A493" s="40" t="s">
        <v>296</v>
      </c>
      <c r="B493" s="91" t="s">
        <v>608</v>
      </c>
      <c r="C493" s="129" t="s">
        <v>298</v>
      </c>
      <c r="D493" s="125" t="s">
        <v>299</v>
      </c>
      <c r="E493" s="87"/>
      <c r="F493" s="93"/>
      <c r="G493" s="70"/>
      <c r="H493" s="94"/>
    </row>
    <row r="494" spans="1:8" s="41" customFormat="1" ht="33" customHeight="1" x14ac:dyDescent="0.2">
      <c r="A494" s="40" t="s">
        <v>300</v>
      </c>
      <c r="B494" s="207" t="s">
        <v>53</v>
      </c>
      <c r="C494" s="190" t="s">
        <v>301</v>
      </c>
      <c r="D494" s="191"/>
      <c r="E494" s="192" t="s">
        <v>124</v>
      </c>
      <c r="F494" s="193">
        <v>3</v>
      </c>
      <c r="G494" s="260"/>
      <c r="H494" s="195">
        <f t="shared" ref="H494:H498" si="84">ROUND(G494*F494,2)</f>
        <v>0</v>
      </c>
    </row>
    <row r="495" spans="1:8" s="41" customFormat="1" ht="33" customHeight="1" x14ac:dyDescent="0.2">
      <c r="A495" s="40" t="s">
        <v>302</v>
      </c>
      <c r="B495" s="207" t="s">
        <v>55</v>
      </c>
      <c r="C495" s="190" t="s">
        <v>303</v>
      </c>
      <c r="D495" s="191"/>
      <c r="E495" s="192" t="s">
        <v>124</v>
      </c>
      <c r="F495" s="193">
        <v>1</v>
      </c>
      <c r="G495" s="260"/>
      <c r="H495" s="195">
        <f t="shared" si="84"/>
        <v>0</v>
      </c>
    </row>
    <row r="496" spans="1:8" s="41" customFormat="1" ht="33" customHeight="1" x14ac:dyDescent="0.2">
      <c r="A496" s="40" t="s">
        <v>304</v>
      </c>
      <c r="B496" s="207" t="s">
        <v>175</v>
      </c>
      <c r="C496" s="190" t="s">
        <v>305</v>
      </c>
      <c r="D496" s="191"/>
      <c r="E496" s="192" t="s">
        <v>124</v>
      </c>
      <c r="F496" s="193">
        <v>2</v>
      </c>
      <c r="G496" s="260"/>
      <c r="H496" s="195">
        <f t="shared" si="84"/>
        <v>0</v>
      </c>
    </row>
    <row r="497" spans="1:8" s="41" customFormat="1" ht="30" customHeight="1" x14ac:dyDescent="0.2">
      <c r="A497" s="40" t="s">
        <v>310</v>
      </c>
      <c r="B497" s="207" t="s">
        <v>137</v>
      </c>
      <c r="C497" s="190" t="s">
        <v>311</v>
      </c>
      <c r="D497" s="191"/>
      <c r="E497" s="192" t="s">
        <v>124</v>
      </c>
      <c r="F497" s="193">
        <v>2</v>
      </c>
      <c r="G497" s="260"/>
      <c r="H497" s="195">
        <f t="shared" si="84"/>
        <v>0</v>
      </c>
    </row>
    <row r="498" spans="1:8" s="41" customFormat="1" ht="30" customHeight="1" x14ac:dyDescent="0.2">
      <c r="A498" s="99" t="s">
        <v>312</v>
      </c>
      <c r="B498" s="207" t="s">
        <v>93</v>
      </c>
      <c r="C498" s="190" t="s">
        <v>313</v>
      </c>
      <c r="D498" s="191"/>
      <c r="E498" s="192" t="s">
        <v>124</v>
      </c>
      <c r="F498" s="193">
        <v>2</v>
      </c>
      <c r="G498" s="260"/>
      <c r="H498" s="195">
        <f t="shared" si="84"/>
        <v>0</v>
      </c>
    </row>
    <row r="499" spans="1:8" ht="33" customHeight="1" x14ac:dyDescent="0.2">
      <c r="A499" s="11"/>
      <c r="B499" s="187"/>
      <c r="C499" s="171" t="s">
        <v>339</v>
      </c>
      <c r="D499" s="172"/>
      <c r="E499" s="173"/>
      <c r="F499" s="174"/>
      <c r="G499" s="175"/>
      <c r="H499" s="176"/>
    </row>
    <row r="500" spans="1:8" s="41" customFormat="1" ht="33" customHeight="1" x14ac:dyDescent="0.2">
      <c r="A500" s="40" t="s">
        <v>340</v>
      </c>
      <c r="B500" s="189" t="s">
        <v>609</v>
      </c>
      <c r="C500" s="190" t="s">
        <v>342</v>
      </c>
      <c r="D500" s="191" t="s">
        <v>299</v>
      </c>
      <c r="E500" s="192" t="s">
        <v>124</v>
      </c>
      <c r="F500" s="193">
        <v>3</v>
      </c>
      <c r="G500" s="260"/>
      <c r="H500" s="195">
        <f>ROUND(G500*F500,2)</f>
        <v>0</v>
      </c>
    </row>
    <row r="501" spans="1:8" s="41" customFormat="1" ht="30" customHeight="1" x14ac:dyDescent="0.2">
      <c r="A501" s="40" t="s">
        <v>349</v>
      </c>
      <c r="B501" s="189" t="s">
        <v>610</v>
      </c>
      <c r="C501" s="190" t="s">
        <v>351</v>
      </c>
      <c r="D501" s="191" t="s">
        <v>299</v>
      </c>
      <c r="E501" s="192"/>
      <c r="F501" s="193"/>
      <c r="G501" s="194"/>
      <c r="H501" s="195"/>
    </row>
    <row r="502" spans="1:8" s="41" customFormat="1" ht="30" customHeight="1" x14ac:dyDescent="0.2">
      <c r="A502" s="40" t="s">
        <v>352</v>
      </c>
      <c r="B502" s="207" t="s">
        <v>53</v>
      </c>
      <c r="C502" s="190" t="s">
        <v>353</v>
      </c>
      <c r="D502" s="191"/>
      <c r="E502" s="192" t="s">
        <v>124</v>
      </c>
      <c r="F502" s="193">
        <v>2</v>
      </c>
      <c r="G502" s="260"/>
      <c r="H502" s="195">
        <f t="shared" ref="H502" si="85">ROUND(G502*F502,2)</f>
        <v>0</v>
      </c>
    </row>
    <row r="503" spans="1:8" s="41" customFormat="1" ht="30" customHeight="1" x14ac:dyDescent="0.2">
      <c r="A503" s="40" t="s">
        <v>354</v>
      </c>
      <c r="B503" s="189" t="s">
        <v>611</v>
      </c>
      <c r="C503" s="190" t="s">
        <v>356</v>
      </c>
      <c r="D503" s="191" t="s">
        <v>299</v>
      </c>
      <c r="E503" s="192" t="s">
        <v>124</v>
      </c>
      <c r="F503" s="193">
        <v>3</v>
      </c>
      <c r="G503" s="260"/>
      <c r="H503" s="195">
        <f t="shared" ref="H503:H507" si="86">ROUND(G503*F503,2)</f>
        <v>0</v>
      </c>
    </row>
    <row r="504" spans="1:8" s="41" customFormat="1" ht="30" customHeight="1" x14ac:dyDescent="0.2">
      <c r="A504" s="40" t="s">
        <v>357</v>
      </c>
      <c r="B504" s="189" t="s">
        <v>612</v>
      </c>
      <c r="C504" s="190" t="s">
        <v>359</v>
      </c>
      <c r="D504" s="191" t="s">
        <v>299</v>
      </c>
      <c r="E504" s="192" t="s">
        <v>124</v>
      </c>
      <c r="F504" s="193">
        <v>1</v>
      </c>
      <c r="G504" s="260"/>
      <c r="H504" s="195">
        <f t="shared" si="86"/>
        <v>0</v>
      </c>
    </row>
    <row r="505" spans="1:8" s="41" customFormat="1" ht="30" customHeight="1" x14ac:dyDescent="0.2">
      <c r="A505" s="40" t="s">
        <v>360</v>
      </c>
      <c r="B505" s="189" t="s">
        <v>613</v>
      </c>
      <c r="C505" s="190" t="s">
        <v>362</v>
      </c>
      <c r="D505" s="191" t="s">
        <v>299</v>
      </c>
      <c r="E505" s="192" t="s">
        <v>124</v>
      </c>
      <c r="F505" s="193">
        <v>1</v>
      </c>
      <c r="G505" s="260"/>
      <c r="H505" s="195">
        <f t="shared" si="86"/>
        <v>0</v>
      </c>
    </row>
    <row r="506" spans="1:8" s="41" customFormat="1" ht="30" customHeight="1" x14ac:dyDescent="0.2">
      <c r="A506" s="99" t="s">
        <v>363</v>
      </c>
      <c r="B506" s="189" t="s">
        <v>614</v>
      </c>
      <c r="C506" s="190" t="s">
        <v>365</v>
      </c>
      <c r="D506" s="191" t="s">
        <v>299</v>
      </c>
      <c r="E506" s="192" t="s">
        <v>124</v>
      </c>
      <c r="F506" s="193">
        <v>1</v>
      </c>
      <c r="G506" s="260"/>
      <c r="H506" s="195">
        <f t="shared" si="86"/>
        <v>0</v>
      </c>
    </row>
    <row r="507" spans="1:8" s="41" customFormat="1" ht="30" customHeight="1" x14ac:dyDescent="0.2">
      <c r="A507" s="40" t="s">
        <v>366</v>
      </c>
      <c r="B507" s="189" t="s">
        <v>615</v>
      </c>
      <c r="C507" s="190" t="s">
        <v>368</v>
      </c>
      <c r="D507" s="191" t="s">
        <v>299</v>
      </c>
      <c r="E507" s="192" t="s">
        <v>124</v>
      </c>
      <c r="F507" s="193"/>
      <c r="G507" s="194"/>
      <c r="H507" s="195">
        <f t="shared" si="86"/>
        <v>0</v>
      </c>
    </row>
    <row r="508" spans="1:8" ht="33" customHeight="1" x14ac:dyDescent="0.2">
      <c r="A508" s="11"/>
      <c r="B508" s="104"/>
      <c r="C508" s="127" t="s">
        <v>369</v>
      </c>
      <c r="D508" s="106"/>
      <c r="E508" s="131"/>
      <c r="F508" s="106"/>
      <c r="G508" s="108"/>
      <c r="H508" s="142"/>
    </row>
    <row r="509" spans="1:8" s="41" customFormat="1" ht="30" customHeight="1" x14ac:dyDescent="0.2">
      <c r="A509" s="74" t="s">
        <v>370</v>
      </c>
      <c r="B509" s="91" t="s">
        <v>616</v>
      </c>
      <c r="C509" s="86" t="s">
        <v>372</v>
      </c>
      <c r="D509" s="92" t="s">
        <v>373</v>
      </c>
      <c r="E509" s="87"/>
      <c r="F509" s="132"/>
      <c r="G509" s="70"/>
      <c r="H509" s="89"/>
    </row>
    <row r="510" spans="1:8" s="41" customFormat="1" ht="30" customHeight="1" x14ac:dyDescent="0.2">
      <c r="A510" s="74" t="s">
        <v>374</v>
      </c>
      <c r="B510" s="207" t="s">
        <v>53</v>
      </c>
      <c r="C510" s="190" t="s">
        <v>375</v>
      </c>
      <c r="D510" s="191"/>
      <c r="E510" s="192" t="s">
        <v>49</v>
      </c>
      <c r="F510" s="193">
        <v>80</v>
      </c>
      <c r="G510" s="260"/>
      <c r="H510" s="195">
        <f>ROUND(G510*F510,2)</f>
        <v>0</v>
      </c>
    </row>
    <row r="511" spans="1:8" s="41" customFormat="1" ht="30" customHeight="1" x14ac:dyDescent="0.2">
      <c r="A511" s="74" t="s">
        <v>376</v>
      </c>
      <c r="B511" s="207" t="s">
        <v>55</v>
      </c>
      <c r="C511" s="190" t="s">
        <v>377</v>
      </c>
      <c r="D511" s="191"/>
      <c r="E511" s="192" t="s">
        <v>49</v>
      </c>
      <c r="F511" s="193">
        <v>725</v>
      </c>
      <c r="G511" s="260"/>
      <c r="H511" s="195">
        <f>ROUND(G511*F511,2)</f>
        <v>0</v>
      </c>
    </row>
    <row r="512" spans="1:8" s="25" customFormat="1" ht="36" customHeight="1" thickBot="1" x14ac:dyDescent="0.25">
      <c r="A512" s="26"/>
      <c r="B512" s="22" t="str">
        <f>B452</f>
        <v>G</v>
      </c>
      <c r="C512" s="233" t="str">
        <f>C452</f>
        <v>SIMS CRESCENT - HATCHER ROAD TO HATCHER ROAD
MAJOR REHABILITATION</v>
      </c>
      <c r="D512" s="234"/>
      <c r="E512" s="234"/>
      <c r="F512" s="235"/>
      <c r="G512" s="26" t="s">
        <v>378</v>
      </c>
      <c r="H512" s="146">
        <f>SUM(H453:H511)</f>
        <v>0</v>
      </c>
    </row>
    <row r="513" spans="1:8" s="25" customFormat="1" ht="36" customHeight="1" thickTop="1" x14ac:dyDescent="0.2">
      <c r="A513" s="24"/>
      <c r="B513" s="23" t="s">
        <v>409</v>
      </c>
      <c r="C513" s="222" t="s">
        <v>410</v>
      </c>
      <c r="D513" s="223"/>
      <c r="E513" s="223"/>
      <c r="F513" s="224"/>
      <c r="G513" s="24"/>
      <c r="H513" s="145"/>
    </row>
    <row r="514" spans="1:8" ht="33" customHeight="1" x14ac:dyDescent="0.2">
      <c r="A514" s="11"/>
      <c r="B514" s="104"/>
      <c r="C514" s="105" t="s">
        <v>39</v>
      </c>
      <c r="D514" s="106"/>
      <c r="E514" s="107" t="s">
        <v>38</v>
      </c>
      <c r="F514" s="107" t="s">
        <v>38</v>
      </c>
      <c r="G514" s="108" t="s">
        <v>38</v>
      </c>
      <c r="H514" s="142"/>
    </row>
    <row r="515" spans="1:8" s="41" customFormat="1" ht="33" customHeight="1" x14ac:dyDescent="0.2">
      <c r="A515" s="69" t="s">
        <v>56</v>
      </c>
      <c r="B515" s="62" t="s">
        <v>617</v>
      </c>
      <c r="C515" s="63" t="s">
        <v>58</v>
      </c>
      <c r="D515" s="64" t="s">
        <v>43</v>
      </c>
      <c r="E515" s="65"/>
      <c r="F515" s="66"/>
      <c r="G515" s="70"/>
      <c r="H515" s="68"/>
    </row>
    <row r="516" spans="1:8" s="41" customFormat="1" ht="33" customHeight="1" x14ac:dyDescent="0.2">
      <c r="A516" s="69" t="s">
        <v>59</v>
      </c>
      <c r="B516" s="207" t="s">
        <v>53</v>
      </c>
      <c r="C516" s="190" t="s">
        <v>60</v>
      </c>
      <c r="D516" s="191" t="s">
        <v>38</v>
      </c>
      <c r="E516" s="192" t="s">
        <v>44</v>
      </c>
      <c r="F516" s="193">
        <v>5</v>
      </c>
      <c r="G516" s="260"/>
      <c r="H516" s="195">
        <f t="shared" ref="H516:H518" si="87">ROUND(G516*F516,2)</f>
        <v>0</v>
      </c>
    </row>
    <row r="517" spans="1:8" s="41" customFormat="1" ht="30" customHeight="1" x14ac:dyDescent="0.2">
      <c r="A517" s="40" t="s">
        <v>61</v>
      </c>
      <c r="B517" s="189" t="s">
        <v>618</v>
      </c>
      <c r="C517" s="190" t="s">
        <v>63</v>
      </c>
      <c r="D517" s="191" t="s">
        <v>43</v>
      </c>
      <c r="E517" s="192" t="s">
        <v>49</v>
      </c>
      <c r="F517" s="193">
        <v>1480</v>
      </c>
      <c r="G517" s="260"/>
      <c r="H517" s="195">
        <f t="shared" si="87"/>
        <v>0</v>
      </c>
    </row>
    <row r="518" spans="1:8" s="41" customFormat="1" ht="30" customHeight="1" x14ac:dyDescent="0.2">
      <c r="A518" s="40" t="s">
        <v>65</v>
      </c>
      <c r="B518" s="189" t="s">
        <v>619</v>
      </c>
      <c r="C518" s="190" t="s">
        <v>67</v>
      </c>
      <c r="D518" s="191" t="s">
        <v>48</v>
      </c>
      <c r="E518" s="192" t="s">
        <v>44</v>
      </c>
      <c r="F518" s="193">
        <v>5</v>
      </c>
      <c r="G518" s="260"/>
      <c r="H518" s="195">
        <f t="shared" si="87"/>
        <v>0</v>
      </c>
    </row>
    <row r="519" spans="1:8" ht="33" customHeight="1" x14ac:dyDescent="0.2">
      <c r="A519" s="11"/>
      <c r="B519" s="54"/>
      <c r="C519" s="102" t="s">
        <v>81</v>
      </c>
      <c r="D519" s="55"/>
      <c r="E519" s="58"/>
      <c r="F519" s="55"/>
      <c r="G519" s="57"/>
      <c r="H519" s="143"/>
    </row>
    <row r="520" spans="1:8" s="41" customFormat="1" ht="30" customHeight="1" x14ac:dyDescent="0.2">
      <c r="A520" s="74" t="s">
        <v>82</v>
      </c>
      <c r="B520" s="62" t="s">
        <v>620</v>
      </c>
      <c r="C520" s="63" t="s">
        <v>84</v>
      </c>
      <c r="D520" s="64" t="s">
        <v>43</v>
      </c>
      <c r="E520" s="65"/>
      <c r="F520" s="66"/>
      <c r="G520" s="70"/>
      <c r="H520" s="68"/>
    </row>
    <row r="521" spans="1:8" s="41" customFormat="1" ht="30" customHeight="1" x14ac:dyDescent="0.2">
      <c r="A521" s="74" t="s">
        <v>85</v>
      </c>
      <c r="B521" s="207" t="s">
        <v>53</v>
      </c>
      <c r="C521" s="190" t="s">
        <v>86</v>
      </c>
      <c r="D521" s="191" t="s">
        <v>38</v>
      </c>
      <c r="E521" s="192" t="s">
        <v>49</v>
      </c>
      <c r="F521" s="193">
        <v>5</v>
      </c>
      <c r="G521" s="260"/>
      <c r="H521" s="195">
        <f>ROUND(G521*F521,2)</f>
        <v>0</v>
      </c>
    </row>
    <row r="522" spans="1:8" s="41" customFormat="1" ht="30" customHeight="1" x14ac:dyDescent="0.2">
      <c r="A522" s="74" t="s">
        <v>96</v>
      </c>
      <c r="B522" s="62" t="s">
        <v>621</v>
      </c>
      <c r="C522" s="63" t="s">
        <v>98</v>
      </c>
      <c r="D522" s="71" t="s">
        <v>99</v>
      </c>
      <c r="E522" s="65"/>
      <c r="F522" s="66"/>
      <c r="G522" s="70"/>
      <c r="H522" s="68"/>
    </row>
    <row r="523" spans="1:8" s="41" customFormat="1" ht="33" customHeight="1" x14ac:dyDescent="0.2">
      <c r="A523" s="74" t="s">
        <v>102</v>
      </c>
      <c r="B523" s="207" t="s">
        <v>53</v>
      </c>
      <c r="C523" s="190" t="s">
        <v>103</v>
      </c>
      <c r="D523" s="191" t="s">
        <v>38</v>
      </c>
      <c r="E523" s="192" t="s">
        <v>49</v>
      </c>
      <c r="F523" s="193">
        <v>80</v>
      </c>
      <c r="G523" s="260"/>
      <c r="H523" s="195">
        <f t="shared" ref="H523:H524" si="88">ROUND(G523*F523,2)</f>
        <v>0</v>
      </c>
    </row>
    <row r="524" spans="1:8" s="41" customFormat="1" ht="33" customHeight="1" x14ac:dyDescent="0.2">
      <c r="A524" s="74" t="s">
        <v>104</v>
      </c>
      <c r="B524" s="207" t="s">
        <v>55</v>
      </c>
      <c r="C524" s="190" t="s">
        <v>105</v>
      </c>
      <c r="D524" s="191" t="s">
        <v>38</v>
      </c>
      <c r="E524" s="192" t="s">
        <v>49</v>
      </c>
      <c r="F524" s="193">
        <v>15</v>
      </c>
      <c r="G524" s="260"/>
      <c r="H524" s="195">
        <f t="shared" si="88"/>
        <v>0</v>
      </c>
    </row>
    <row r="525" spans="1:8" s="41" customFormat="1" ht="30" customHeight="1" x14ac:dyDescent="0.2">
      <c r="A525" s="74" t="s">
        <v>108</v>
      </c>
      <c r="B525" s="62" t="s">
        <v>622</v>
      </c>
      <c r="C525" s="63" t="s">
        <v>110</v>
      </c>
      <c r="D525" s="71" t="s">
        <v>99</v>
      </c>
      <c r="E525" s="65"/>
      <c r="F525" s="66"/>
      <c r="G525" s="70"/>
      <c r="H525" s="68"/>
    </row>
    <row r="526" spans="1:8" s="41" customFormat="1" ht="33" customHeight="1" x14ac:dyDescent="0.2">
      <c r="A526" s="74" t="s">
        <v>111</v>
      </c>
      <c r="B526" s="207" t="s">
        <v>53</v>
      </c>
      <c r="C526" s="190" t="s">
        <v>112</v>
      </c>
      <c r="D526" s="191" t="s">
        <v>38</v>
      </c>
      <c r="E526" s="192" t="s">
        <v>49</v>
      </c>
      <c r="F526" s="193">
        <v>15</v>
      </c>
      <c r="G526" s="260"/>
      <c r="H526" s="195">
        <f>ROUND(G526*F526,2)</f>
        <v>0</v>
      </c>
    </row>
    <row r="527" spans="1:8" s="41" customFormat="1" ht="33" customHeight="1" x14ac:dyDescent="0.2">
      <c r="A527" s="74" t="s">
        <v>433</v>
      </c>
      <c r="B527" s="134" t="s">
        <v>623</v>
      </c>
      <c r="C527" s="63" t="s">
        <v>435</v>
      </c>
      <c r="D527" s="71" t="s">
        <v>99</v>
      </c>
      <c r="E527" s="65"/>
      <c r="F527" s="66"/>
      <c r="G527" s="70"/>
      <c r="H527" s="68"/>
    </row>
    <row r="528" spans="1:8" s="41" customFormat="1" ht="33" customHeight="1" x14ac:dyDescent="0.2">
      <c r="A528" s="74" t="s">
        <v>115</v>
      </c>
      <c r="B528" s="207" t="s">
        <v>53</v>
      </c>
      <c r="C528" s="190" t="s">
        <v>116</v>
      </c>
      <c r="D528" s="191" t="s">
        <v>38</v>
      </c>
      <c r="E528" s="192" t="s">
        <v>49</v>
      </c>
      <c r="F528" s="193">
        <v>40</v>
      </c>
      <c r="G528" s="260"/>
      <c r="H528" s="195">
        <f t="shared" ref="H528" si="89">ROUND(G528*F528,2)</f>
        <v>0</v>
      </c>
    </row>
    <row r="529" spans="1:8" s="41" customFormat="1" ht="30" customHeight="1" x14ac:dyDescent="0.2">
      <c r="A529" s="74" t="s">
        <v>119</v>
      </c>
      <c r="B529" s="62" t="s">
        <v>624</v>
      </c>
      <c r="C529" s="63" t="s">
        <v>121</v>
      </c>
      <c r="D529" s="71" t="s">
        <v>92</v>
      </c>
      <c r="E529" s="65"/>
      <c r="F529" s="66"/>
      <c r="G529" s="70"/>
      <c r="H529" s="68"/>
    </row>
    <row r="530" spans="1:8" s="41" customFormat="1" ht="30" customHeight="1" x14ac:dyDescent="0.2">
      <c r="A530" s="74" t="s">
        <v>122</v>
      </c>
      <c r="B530" s="207" t="s">
        <v>53</v>
      </c>
      <c r="C530" s="190" t="s">
        <v>123</v>
      </c>
      <c r="D530" s="191" t="s">
        <v>38</v>
      </c>
      <c r="E530" s="192" t="s">
        <v>124</v>
      </c>
      <c r="F530" s="193">
        <v>135</v>
      </c>
      <c r="G530" s="260"/>
      <c r="H530" s="195">
        <f>ROUND(G530*F530,2)</f>
        <v>0</v>
      </c>
    </row>
    <row r="531" spans="1:8" s="41" customFormat="1" ht="30" customHeight="1" x14ac:dyDescent="0.2">
      <c r="A531" s="74" t="s">
        <v>125</v>
      </c>
      <c r="B531" s="62" t="s">
        <v>625</v>
      </c>
      <c r="C531" s="63" t="s">
        <v>127</v>
      </c>
      <c r="D531" s="71" t="s">
        <v>92</v>
      </c>
      <c r="E531" s="65"/>
      <c r="F531" s="66"/>
      <c r="G531" s="70"/>
      <c r="H531" s="68"/>
    </row>
    <row r="532" spans="1:8" s="41" customFormat="1" ht="30" customHeight="1" x14ac:dyDescent="0.2">
      <c r="A532" s="75" t="s">
        <v>128</v>
      </c>
      <c r="B532" s="207" t="s">
        <v>53</v>
      </c>
      <c r="C532" s="190" t="s">
        <v>129</v>
      </c>
      <c r="D532" s="191" t="s">
        <v>38</v>
      </c>
      <c r="E532" s="192" t="s">
        <v>124</v>
      </c>
      <c r="F532" s="193">
        <v>40</v>
      </c>
      <c r="G532" s="260"/>
      <c r="H532" s="195">
        <f>ROUND(G532*F532,2)</f>
        <v>0</v>
      </c>
    </row>
    <row r="533" spans="1:8" s="41" customFormat="1" ht="30" customHeight="1" x14ac:dyDescent="0.2">
      <c r="A533" s="74" t="s">
        <v>130</v>
      </c>
      <c r="B533" s="207" t="s">
        <v>55</v>
      </c>
      <c r="C533" s="190" t="s">
        <v>131</v>
      </c>
      <c r="D533" s="191" t="s">
        <v>38</v>
      </c>
      <c r="E533" s="192" t="s">
        <v>124</v>
      </c>
      <c r="F533" s="193">
        <v>150</v>
      </c>
      <c r="G533" s="260"/>
      <c r="H533" s="195">
        <f>ROUND(G533*F533,2)</f>
        <v>0</v>
      </c>
    </row>
    <row r="534" spans="1:8" s="41" customFormat="1" ht="30" customHeight="1" x14ac:dyDescent="0.2">
      <c r="A534" s="74" t="s">
        <v>139</v>
      </c>
      <c r="B534" s="62" t="s">
        <v>626</v>
      </c>
      <c r="C534" s="63" t="s">
        <v>141</v>
      </c>
      <c r="D534" s="71" t="s">
        <v>142</v>
      </c>
      <c r="E534" s="65"/>
      <c r="F534" s="66"/>
      <c r="G534" s="70"/>
      <c r="H534" s="68"/>
    </row>
    <row r="535" spans="1:8" s="41" customFormat="1" ht="30" customHeight="1" x14ac:dyDescent="0.2">
      <c r="A535" s="74" t="s">
        <v>143</v>
      </c>
      <c r="B535" s="207" t="s">
        <v>53</v>
      </c>
      <c r="C535" s="190" t="s">
        <v>144</v>
      </c>
      <c r="D535" s="191" t="s">
        <v>145</v>
      </c>
      <c r="E535" s="192" t="s">
        <v>49</v>
      </c>
      <c r="F535" s="193">
        <v>5</v>
      </c>
      <c r="G535" s="260"/>
      <c r="H535" s="195">
        <f t="shared" ref="H535" si="90">ROUND(G535*F535,2)</f>
        <v>0</v>
      </c>
    </row>
    <row r="536" spans="1:8" s="41" customFormat="1" ht="30" customHeight="1" x14ac:dyDescent="0.2">
      <c r="A536" s="74" t="s">
        <v>147</v>
      </c>
      <c r="B536" s="62" t="s">
        <v>627</v>
      </c>
      <c r="C536" s="63" t="s">
        <v>148</v>
      </c>
      <c r="D536" s="71" t="s">
        <v>142</v>
      </c>
      <c r="E536" s="65"/>
      <c r="F536" s="66"/>
      <c r="G536" s="70"/>
      <c r="H536" s="68"/>
    </row>
    <row r="537" spans="1:8" s="41" customFormat="1" ht="30" customHeight="1" x14ac:dyDescent="0.2">
      <c r="A537" s="74" t="s">
        <v>149</v>
      </c>
      <c r="B537" s="207" t="s">
        <v>53</v>
      </c>
      <c r="C537" s="190" t="s">
        <v>150</v>
      </c>
      <c r="D537" s="191" t="s">
        <v>145</v>
      </c>
      <c r="E537" s="192"/>
      <c r="F537" s="193"/>
      <c r="G537" s="194"/>
      <c r="H537" s="195"/>
    </row>
    <row r="538" spans="1:8" s="41" customFormat="1" ht="30" customHeight="1" x14ac:dyDescent="0.2">
      <c r="A538" s="74" t="s">
        <v>151</v>
      </c>
      <c r="B538" s="77" t="s">
        <v>152</v>
      </c>
      <c r="C538" s="63" t="s">
        <v>153</v>
      </c>
      <c r="D538" s="71"/>
      <c r="E538" s="65" t="s">
        <v>49</v>
      </c>
      <c r="F538" s="72">
        <v>5</v>
      </c>
      <c r="G538" s="67"/>
      <c r="H538" s="68">
        <f>ROUND(G538*F538,2)</f>
        <v>0</v>
      </c>
    </row>
    <row r="539" spans="1:8" s="41" customFormat="1" ht="30" customHeight="1" x14ac:dyDescent="0.2">
      <c r="A539" s="74" t="s">
        <v>154</v>
      </c>
      <c r="B539" s="208" t="s">
        <v>155</v>
      </c>
      <c r="C539" s="190" t="s">
        <v>156</v>
      </c>
      <c r="D539" s="191"/>
      <c r="E539" s="192" t="s">
        <v>49</v>
      </c>
      <c r="F539" s="193">
        <v>45</v>
      </c>
      <c r="G539" s="260"/>
      <c r="H539" s="195">
        <f>ROUND(G539*F539,2)</f>
        <v>0</v>
      </c>
    </row>
    <row r="540" spans="1:8" s="41" customFormat="1" ht="30" customHeight="1" x14ac:dyDescent="0.2">
      <c r="A540" s="74" t="s">
        <v>160</v>
      </c>
      <c r="B540" s="189" t="s">
        <v>628</v>
      </c>
      <c r="C540" s="190" t="s">
        <v>161</v>
      </c>
      <c r="D540" s="191" t="s">
        <v>135</v>
      </c>
      <c r="E540" s="192" t="s">
        <v>49</v>
      </c>
      <c r="F540" s="193">
        <v>40</v>
      </c>
      <c r="G540" s="260"/>
      <c r="H540" s="195">
        <f t="shared" ref="H540:H542" si="91">ROUND(G540*F540,2)</f>
        <v>0</v>
      </c>
    </row>
    <row r="541" spans="1:8" s="41" customFormat="1" ht="30" customHeight="1" x14ac:dyDescent="0.2">
      <c r="A541" s="74" t="s">
        <v>162</v>
      </c>
      <c r="B541" s="189" t="s">
        <v>629</v>
      </c>
      <c r="C541" s="190" t="s">
        <v>164</v>
      </c>
      <c r="D541" s="191" t="s">
        <v>135</v>
      </c>
      <c r="E541" s="192" t="s">
        <v>49</v>
      </c>
      <c r="F541" s="193">
        <v>40</v>
      </c>
      <c r="G541" s="260"/>
      <c r="H541" s="195">
        <f t="shared" si="91"/>
        <v>0</v>
      </c>
    </row>
    <row r="542" spans="1:8" s="41" customFormat="1" ht="30" customHeight="1" x14ac:dyDescent="0.2">
      <c r="A542" s="74" t="s">
        <v>165</v>
      </c>
      <c r="B542" s="189" t="s">
        <v>630</v>
      </c>
      <c r="C542" s="190" t="s">
        <v>167</v>
      </c>
      <c r="D542" s="191" t="s">
        <v>135</v>
      </c>
      <c r="E542" s="192" t="s">
        <v>49</v>
      </c>
      <c r="F542" s="193">
        <v>40</v>
      </c>
      <c r="G542" s="260"/>
      <c r="H542" s="195">
        <f t="shared" si="91"/>
        <v>0</v>
      </c>
    </row>
    <row r="543" spans="1:8" s="41" customFormat="1" ht="30" customHeight="1" x14ac:dyDescent="0.2">
      <c r="A543" s="74" t="s">
        <v>168</v>
      </c>
      <c r="B543" s="189" t="s">
        <v>631</v>
      </c>
      <c r="C543" s="190" t="s">
        <v>170</v>
      </c>
      <c r="D543" s="191" t="s">
        <v>171</v>
      </c>
      <c r="E543" s="192"/>
      <c r="F543" s="193"/>
      <c r="G543" s="194"/>
      <c r="H543" s="195"/>
    </row>
    <row r="544" spans="1:8" s="41" customFormat="1" ht="30" customHeight="1" x14ac:dyDescent="0.2">
      <c r="A544" s="74" t="s">
        <v>172</v>
      </c>
      <c r="B544" s="207" t="s">
        <v>53</v>
      </c>
      <c r="C544" s="190" t="s">
        <v>173</v>
      </c>
      <c r="D544" s="191" t="s">
        <v>38</v>
      </c>
      <c r="E544" s="192" t="s">
        <v>174</v>
      </c>
      <c r="F544" s="193">
        <v>35</v>
      </c>
      <c r="G544" s="260"/>
      <c r="H544" s="195">
        <f t="shared" ref="H544:H545" si="92">ROUND(G544*F544,2)</f>
        <v>0</v>
      </c>
    </row>
    <row r="545" spans="1:8" s="41" customFormat="1" ht="30" customHeight="1" x14ac:dyDescent="0.2">
      <c r="A545" s="74" t="s">
        <v>176</v>
      </c>
      <c r="B545" s="207" t="s">
        <v>55</v>
      </c>
      <c r="C545" s="190" t="s">
        <v>177</v>
      </c>
      <c r="D545" s="191" t="s">
        <v>178</v>
      </c>
      <c r="E545" s="192" t="s">
        <v>174</v>
      </c>
      <c r="F545" s="193">
        <v>755</v>
      </c>
      <c r="G545" s="260"/>
      <c r="H545" s="195">
        <f t="shared" si="92"/>
        <v>0</v>
      </c>
    </row>
    <row r="546" spans="1:8" s="41" customFormat="1" ht="30" customHeight="1" x14ac:dyDescent="0.2">
      <c r="A546" s="74" t="s">
        <v>179</v>
      </c>
      <c r="B546" s="62" t="s">
        <v>632</v>
      </c>
      <c r="C546" s="63" t="s">
        <v>181</v>
      </c>
      <c r="D546" s="71" t="s">
        <v>171</v>
      </c>
      <c r="E546" s="65"/>
      <c r="F546" s="66"/>
      <c r="G546" s="70"/>
      <c r="H546" s="68"/>
    </row>
    <row r="547" spans="1:8" s="41" customFormat="1" ht="33" customHeight="1" x14ac:dyDescent="0.2">
      <c r="A547" s="74" t="s">
        <v>182</v>
      </c>
      <c r="B547" s="207" t="s">
        <v>53</v>
      </c>
      <c r="C547" s="190" t="s">
        <v>183</v>
      </c>
      <c r="D547" s="191" t="s">
        <v>184</v>
      </c>
      <c r="E547" s="192" t="s">
        <v>174</v>
      </c>
      <c r="F547" s="193">
        <v>35</v>
      </c>
      <c r="G547" s="260"/>
      <c r="H547" s="195">
        <f t="shared" ref="H547:H551" si="93">ROUND(G547*F547,2)</f>
        <v>0</v>
      </c>
    </row>
    <row r="548" spans="1:8" s="41" customFormat="1" ht="36" customHeight="1" x14ac:dyDescent="0.2">
      <c r="A548" s="74" t="s">
        <v>464</v>
      </c>
      <c r="B548" s="207" t="s">
        <v>55</v>
      </c>
      <c r="C548" s="190" t="s">
        <v>656</v>
      </c>
      <c r="D548" s="191"/>
      <c r="E548" s="192" t="s">
        <v>174</v>
      </c>
      <c r="F548" s="193">
        <v>10</v>
      </c>
      <c r="G548" s="260"/>
      <c r="H548" s="195">
        <f t="shared" si="93"/>
        <v>0</v>
      </c>
    </row>
    <row r="549" spans="1:8" s="41" customFormat="1" ht="33" customHeight="1" x14ac:dyDescent="0.2">
      <c r="A549" s="74" t="s">
        <v>186</v>
      </c>
      <c r="B549" s="207" t="s">
        <v>175</v>
      </c>
      <c r="C549" s="190" t="s">
        <v>187</v>
      </c>
      <c r="D549" s="191" t="s">
        <v>178</v>
      </c>
      <c r="E549" s="192" t="s">
        <v>174</v>
      </c>
      <c r="F549" s="193">
        <v>700</v>
      </c>
      <c r="G549" s="260"/>
      <c r="H549" s="195">
        <f t="shared" si="93"/>
        <v>0</v>
      </c>
    </row>
    <row r="550" spans="1:8" s="41" customFormat="1" ht="33" customHeight="1" x14ac:dyDescent="0.2">
      <c r="A550" s="74" t="s">
        <v>186</v>
      </c>
      <c r="B550" s="207" t="s">
        <v>137</v>
      </c>
      <c r="C550" s="190" t="s">
        <v>188</v>
      </c>
      <c r="D550" s="191" t="s">
        <v>178</v>
      </c>
      <c r="E550" s="192" t="s">
        <v>174</v>
      </c>
      <c r="F550" s="193">
        <v>45</v>
      </c>
      <c r="G550" s="260"/>
      <c r="H550" s="195">
        <f t="shared" si="93"/>
        <v>0</v>
      </c>
    </row>
    <row r="551" spans="1:8" s="78" customFormat="1" ht="33" customHeight="1" x14ac:dyDescent="0.2">
      <c r="A551" s="74" t="s">
        <v>190</v>
      </c>
      <c r="B551" s="207" t="s">
        <v>93</v>
      </c>
      <c r="C551" s="190" t="s">
        <v>191</v>
      </c>
      <c r="D551" s="191" t="s">
        <v>189</v>
      </c>
      <c r="E551" s="192" t="s">
        <v>174</v>
      </c>
      <c r="F551" s="193">
        <v>5</v>
      </c>
      <c r="G551" s="260"/>
      <c r="H551" s="195">
        <f t="shared" si="93"/>
        <v>0</v>
      </c>
    </row>
    <row r="552" spans="1:8" s="41" customFormat="1" ht="30" customHeight="1" x14ac:dyDescent="0.2">
      <c r="A552" s="74" t="s">
        <v>192</v>
      </c>
      <c r="B552" s="62" t="s">
        <v>633</v>
      </c>
      <c r="C552" s="63" t="s">
        <v>194</v>
      </c>
      <c r="D552" s="71" t="s">
        <v>195</v>
      </c>
      <c r="E552" s="65"/>
      <c r="F552" s="66"/>
      <c r="G552" s="70"/>
      <c r="H552" s="68"/>
    </row>
    <row r="553" spans="1:8" s="41" customFormat="1" ht="35.25" customHeight="1" x14ac:dyDescent="0.2">
      <c r="A553" s="74" t="s">
        <v>396</v>
      </c>
      <c r="B553" s="207" t="s">
        <v>53</v>
      </c>
      <c r="C553" s="190" t="s">
        <v>183</v>
      </c>
      <c r="D553" s="191" t="s">
        <v>184</v>
      </c>
      <c r="E553" s="192" t="s">
        <v>174</v>
      </c>
      <c r="F553" s="193">
        <v>45</v>
      </c>
      <c r="G553" s="260"/>
      <c r="H553" s="195">
        <f t="shared" ref="H553:H555" si="94">ROUND(G553*F553,2)</f>
        <v>0</v>
      </c>
    </row>
    <row r="554" spans="1:8" s="78" customFormat="1" ht="33" customHeight="1" x14ac:dyDescent="0.2">
      <c r="A554" s="74" t="s">
        <v>200</v>
      </c>
      <c r="B554" s="207" t="s">
        <v>55</v>
      </c>
      <c r="C554" s="190" t="s">
        <v>191</v>
      </c>
      <c r="D554" s="191" t="s">
        <v>201</v>
      </c>
      <c r="E554" s="192" t="s">
        <v>174</v>
      </c>
      <c r="F554" s="193">
        <v>30</v>
      </c>
      <c r="G554" s="260"/>
      <c r="H554" s="195">
        <f t="shared" si="94"/>
        <v>0</v>
      </c>
    </row>
    <row r="555" spans="1:8" s="41" customFormat="1" ht="33" customHeight="1" x14ac:dyDescent="0.2">
      <c r="A555" s="74" t="s">
        <v>202</v>
      </c>
      <c r="B555" s="62" t="s">
        <v>634</v>
      </c>
      <c r="C555" s="63" t="s">
        <v>204</v>
      </c>
      <c r="D555" s="71" t="s">
        <v>205</v>
      </c>
      <c r="E555" s="65" t="s">
        <v>49</v>
      </c>
      <c r="F555" s="72">
        <v>10</v>
      </c>
      <c r="G555" s="67"/>
      <c r="H555" s="68">
        <f t="shared" si="94"/>
        <v>0</v>
      </c>
    </row>
    <row r="556" spans="1:8" s="41" customFormat="1" ht="33" customHeight="1" x14ac:dyDescent="0.2">
      <c r="A556" s="74" t="s">
        <v>206</v>
      </c>
      <c r="B556" s="62" t="s">
        <v>635</v>
      </c>
      <c r="C556" s="63" t="s">
        <v>208</v>
      </c>
      <c r="D556" s="64" t="s">
        <v>657</v>
      </c>
      <c r="E556" s="65"/>
      <c r="F556" s="66"/>
      <c r="G556" s="70"/>
      <c r="H556" s="68"/>
    </row>
    <row r="557" spans="1:8" s="41" customFormat="1" ht="30" customHeight="1" x14ac:dyDescent="0.2">
      <c r="A557" s="74" t="s">
        <v>209</v>
      </c>
      <c r="B557" s="207" t="s">
        <v>53</v>
      </c>
      <c r="C557" s="190" t="s">
        <v>210</v>
      </c>
      <c r="D557" s="191"/>
      <c r="E557" s="192"/>
      <c r="F557" s="193"/>
      <c r="G557" s="262"/>
      <c r="H557" s="195"/>
    </row>
    <row r="558" spans="1:8" s="41" customFormat="1" ht="30" customHeight="1" x14ac:dyDescent="0.2">
      <c r="A558" s="74" t="s">
        <v>211</v>
      </c>
      <c r="B558" s="77" t="s">
        <v>152</v>
      </c>
      <c r="C558" s="63" t="s">
        <v>212</v>
      </c>
      <c r="D558" s="71"/>
      <c r="E558" s="65" t="s">
        <v>54</v>
      </c>
      <c r="F558" s="83">
        <v>525</v>
      </c>
      <c r="G558" s="67"/>
      <c r="H558" s="68">
        <f>ROUND(G558*F558,2)</f>
        <v>0</v>
      </c>
    </row>
    <row r="559" spans="1:8" s="41" customFormat="1" ht="30" customHeight="1" x14ac:dyDescent="0.2">
      <c r="A559" s="74" t="s">
        <v>213</v>
      </c>
      <c r="B559" s="207" t="s">
        <v>55</v>
      </c>
      <c r="C559" s="190" t="s">
        <v>214</v>
      </c>
      <c r="D559" s="191"/>
      <c r="E559" s="192"/>
      <c r="F559" s="193"/>
      <c r="G559" s="194"/>
      <c r="H559" s="195"/>
    </row>
    <row r="560" spans="1:8" s="41" customFormat="1" ht="30" customHeight="1" x14ac:dyDescent="0.2">
      <c r="A560" s="74" t="s">
        <v>215</v>
      </c>
      <c r="B560" s="77" t="s">
        <v>152</v>
      </c>
      <c r="C560" s="63" t="s">
        <v>212</v>
      </c>
      <c r="D560" s="71"/>
      <c r="E560" s="65" t="s">
        <v>54</v>
      </c>
      <c r="F560" s="83">
        <v>85</v>
      </c>
      <c r="G560" s="67"/>
      <c r="H560" s="68">
        <f t="shared" ref="H560" si="95">ROUND(G560*F560,2)</f>
        <v>0</v>
      </c>
    </row>
    <row r="561" spans="1:8" s="41" customFormat="1" ht="30" customHeight="1" x14ac:dyDescent="0.2">
      <c r="A561" s="74" t="s">
        <v>217</v>
      </c>
      <c r="B561" s="189" t="s">
        <v>636</v>
      </c>
      <c r="C561" s="190" t="s">
        <v>219</v>
      </c>
      <c r="D561" s="191" t="s">
        <v>220</v>
      </c>
      <c r="E561" s="192"/>
      <c r="F561" s="193"/>
      <c r="G561" s="194"/>
      <c r="H561" s="195"/>
    </row>
    <row r="562" spans="1:8" s="41" customFormat="1" ht="30" customHeight="1" x14ac:dyDescent="0.2">
      <c r="A562" s="74" t="s">
        <v>221</v>
      </c>
      <c r="B562" s="207" t="s">
        <v>53</v>
      </c>
      <c r="C562" s="190" t="s">
        <v>222</v>
      </c>
      <c r="D562" s="191" t="s">
        <v>38</v>
      </c>
      <c r="E562" s="192" t="s">
        <v>49</v>
      </c>
      <c r="F562" s="193">
        <v>280</v>
      </c>
      <c r="G562" s="260"/>
      <c r="H562" s="195">
        <f t="shared" ref="H562:H565" si="96">ROUND(G562*F562,2)</f>
        <v>0</v>
      </c>
    </row>
    <row r="563" spans="1:8" s="41" customFormat="1" ht="30" customHeight="1" x14ac:dyDescent="0.2">
      <c r="A563" s="74" t="s">
        <v>223</v>
      </c>
      <c r="B563" s="62" t="s">
        <v>637</v>
      </c>
      <c r="C563" s="63" t="s">
        <v>225</v>
      </c>
      <c r="D563" s="71" t="s">
        <v>226</v>
      </c>
      <c r="E563" s="65"/>
      <c r="F563" s="76"/>
      <c r="G563" s="70"/>
      <c r="H563" s="68"/>
    </row>
    <row r="564" spans="1:8" s="41" customFormat="1" ht="30" customHeight="1" x14ac:dyDescent="0.2">
      <c r="A564" s="74" t="s">
        <v>227</v>
      </c>
      <c r="B564" s="207" t="s">
        <v>53</v>
      </c>
      <c r="C564" s="190" t="s">
        <v>228</v>
      </c>
      <c r="D564" s="191"/>
      <c r="E564" s="192" t="s">
        <v>49</v>
      </c>
      <c r="F564" s="193">
        <v>2390</v>
      </c>
      <c r="G564" s="260"/>
      <c r="H564" s="195">
        <f t="shared" si="96"/>
        <v>0</v>
      </c>
    </row>
    <row r="565" spans="1:8" s="41" customFormat="1" ht="30" customHeight="1" x14ac:dyDescent="0.2">
      <c r="A565" s="74" t="s">
        <v>230</v>
      </c>
      <c r="B565" s="168" t="s">
        <v>638</v>
      </c>
      <c r="C565" s="157" t="s">
        <v>231</v>
      </c>
      <c r="D565" s="158" t="s">
        <v>232</v>
      </c>
      <c r="E565" s="159" t="s">
        <v>124</v>
      </c>
      <c r="F565" s="169">
        <v>2</v>
      </c>
      <c r="G565" s="161"/>
      <c r="H565" s="162">
        <f t="shared" si="96"/>
        <v>0</v>
      </c>
    </row>
    <row r="566" spans="1:8" ht="33" customHeight="1" x14ac:dyDescent="0.2">
      <c r="A566" s="11"/>
      <c r="B566" s="163"/>
      <c r="C566" s="164" t="s">
        <v>260</v>
      </c>
      <c r="D566" s="165"/>
      <c r="E566" s="166"/>
      <c r="F566" s="135"/>
      <c r="G566" s="136"/>
      <c r="H566" s="167"/>
    </row>
    <row r="567" spans="1:8" s="41" customFormat="1" ht="30" customHeight="1" x14ac:dyDescent="0.2">
      <c r="A567" s="40" t="s">
        <v>270</v>
      </c>
      <c r="B567" s="62" t="s">
        <v>639</v>
      </c>
      <c r="C567" s="63" t="s">
        <v>272</v>
      </c>
      <c r="D567" s="71" t="s">
        <v>264</v>
      </c>
      <c r="E567" s="65" t="s">
        <v>174</v>
      </c>
      <c r="F567" s="82">
        <v>300</v>
      </c>
      <c r="G567" s="67"/>
      <c r="H567" s="68">
        <f>ROUND(G567*F567,2)</f>
        <v>0</v>
      </c>
    </row>
    <row r="568" spans="1:8" ht="33" customHeight="1" x14ac:dyDescent="0.2">
      <c r="A568" s="11"/>
      <c r="B568" s="126"/>
      <c r="C568" s="127" t="s">
        <v>273</v>
      </c>
      <c r="D568" s="106"/>
      <c r="E568" s="128"/>
      <c r="F568" s="107"/>
      <c r="G568" s="108"/>
      <c r="H568" s="142"/>
    </row>
    <row r="569" spans="1:8" s="97" customFormat="1" ht="30" customHeight="1" x14ac:dyDescent="0.2">
      <c r="A569" s="40" t="s">
        <v>296</v>
      </c>
      <c r="B569" s="91" t="s">
        <v>640</v>
      </c>
      <c r="C569" s="129" t="s">
        <v>298</v>
      </c>
      <c r="D569" s="125" t="s">
        <v>299</v>
      </c>
      <c r="E569" s="87"/>
      <c r="F569" s="93"/>
      <c r="G569" s="70"/>
      <c r="H569" s="94"/>
    </row>
    <row r="570" spans="1:8" s="41" customFormat="1" ht="33" customHeight="1" x14ac:dyDescent="0.2">
      <c r="A570" s="40" t="s">
        <v>300</v>
      </c>
      <c r="B570" s="207" t="s">
        <v>53</v>
      </c>
      <c r="C570" s="190" t="s">
        <v>301</v>
      </c>
      <c r="D570" s="191"/>
      <c r="E570" s="192" t="s">
        <v>124</v>
      </c>
      <c r="F570" s="193">
        <v>3</v>
      </c>
      <c r="G570" s="260"/>
      <c r="H570" s="195">
        <f t="shared" ref="H570:H574" si="97">ROUND(G570*F570,2)</f>
        <v>0</v>
      </c>
    </row>
    <row r="571" spans="1:8" s="41" customFormat="1" ht="33" customHeight="1" x14ac:dyDescent="0.2">
      <c r="A571" s="40" t="s">
        <v>302</v>
      </c>
      <c r="B571" s="207" t="s">
        <v>55</v>
      </c>
      <c r="C571" s="190" t="s">
        <v>303</v>
      </c>
      <c r="D571" s="191"/>
      <c r="E571" s="192" t="s">
        <v>124</v>
      </c>
      <c r="F571" s="193">
        <v>1</v>
      </c>
      <c r="G571" s="260"/>
      <c r="H571" s="195">
        <f t="shared" si="97"/>
        <v>0</v>
      </c>
    </row>
    <row r="572" spans="1:8" s="41" customFormat="1" ht="33" customHeight="1" x14ac:dyDescent="0.2">
      <c r="A572" s="40" t="s">
        <v>304</v>
      </c>
      <c r="B572" s="207" t="s">
        <v>175</v>
      </c>
      <c r="C572" s="190" t="s">
        <v>305</v>
      </c>
      <c r="D572" s="191"/>
      <c r="E572" s="192" t="s">
        <v>124</v>
      </c>
      <c r="F572" s="193">
        <v>2</v>
      </c>
      <c r="G572" s="260"/>
      <c r="H572" s="195">
        <f t="shared" si="97"/>
        <v>0</v>
      </c>
    </row>
    <row r="573" spans="1:8" s="41" customFormat="1" ht="30" customHeight="1" x14ac:dyDescent="0.2">
      <c r="A573" s="40" t="s">
        <v>310</v>
      </c>
      <c r="B573" s="207" t="s">
        <v>137</v>
      </c>
      <c r="C573" s="190" t="s">
        <v>311</v>
      </c>
      <c r="D573" s="191"/>
      <c r="E573" s="192" t="s">
        <v>124</v>
      </c>
      <c r="F573" s="193">
        <v>2</v>
      </c>
      <c r="G573" s="260"/>
      <c r="H573" s="195">
        <f t="shared" si="97"/>
        <v>0</v>
      </c>
    </row>
    <row r="574" spans="1:8" s="41" customFormat="1" ht="30" customHeight="1" x14ac:dyDescent="0.2">
      <c r="A574" s="99" t="s">
        <v>312</v>
      </c>
      <c r="B574" s="207" t="s">
        <v>93</v>
      </c>
      <c r="C574" s="190" t="s">
        <v>313</v>
      </c>
      <c r="D574" s="191"/>
      <c r="E574" s="192" t="s">
        <v>124</v>
      </c>
      <c r="F574" s="193">
        <v>2</v>
      </c>
      <c r="G574" s="260"/>
      <c r="H574" s="195">
        <f t="shared" si="97"/>
        <v>0</v>
      </c>
    </row>
    <row r="575" spans="1:8" ht="33" customHeight="1" x14ac:dyDescent="0.2">
      <c r="A575" s="11"/>
      <c r="B575" s="130"/>
      <c r="C575" s="127" t="s">
        <v>339</v>
      </c>
      <c r="D575" s="106"/>
      <c r="E575" s="128"/>
      <c r="F575" s="107"/>
      <c r="G575" s="108"/>
      <c r="H575" s="142"/>
    </row>
    <row r="576" spans="1:8" s="41" customFormat="1" ht="33" customHeight="1" x14ac:dyDescent="0.2">
      <c r="A576" s="40" t="s">
        <v>340</v>
      </c>
      <c r="B576" s="189" t="s">
        <v>641</v>
      </c>
      <c r="C576" s="190" t="s">
        <v>342</v>
      </c>
      <c r="D576" s="191" t="s">
        <v>299</v>
      </c>
      <c r="E576" s="192" t="s">
        <v>124</v>
      </c>
      <c r="F576" s="193">
        <v>5</v>
      </c>
      <c r="G576" s="260"/>
      <c r="H576" s="195">
        <f>ROUND(G576*F576,2)</f>
        <v>0</v>
      </c>
    </row>
    <row r="577" spans="1:8" s="41" customFormat="1" ht="30" customHeight="1" x14ac:dyDescent="0.2">
      <c r="A577" s="40" t="s">
        <v>349</v>
      </c>
      <c r="B577" s="189" t="s">
        <v>642</v>
      </c>
      <c r="C577" s="190" t="s">
        <v>351</v>
      </c>
      <c r="D577" s="191" t="s">
        <v>299</v>
      </c>
      <c r="E577" s="192"/>
      <c r="F577" s="193"/>
      <c r="G577" s="194"/>
      <c r="H577" s="195"/>
    </row>
    <row r="578" spans="1:8" s="41" customFormat="1" ht="30" customHeight="1" x14ac:dyDescent="0.2">
      <c r="A578" s="40" t="s">
        <v>352</v>
      </c>
      <c r="B578" s="207" t="s">
        <v>53</v>
      </c>
      <c r="C578" s="190" t="s">
        <v>353</v>
      </c>
      <c r="D578" s="191"/>
      <c r="E578" s="192" t="s">
        <v>124</v>
      </c>
      <c r="F578" s="193">
        <v>1</v>
      </c>
      <c r="G578" s="260"/>
      <c r="H578" s="195">
        <f t="shared" ref="H578" si="98">ROUND(G578*F578,2)</f>
        <v>0</v>
      </c>
    </row>
    <row r="579" spans="1:8" s="41" customFormat="1" ht="30" customHeight="1" x14ac:dyDescent="0.2">
      <c r="A579" s="40" t="s">
        <v>354</v>
      </c>
      <c r="B579" s="189" t="s">
        <v>643</v>
      </c>
      <c r="C579" s="190" t="s">
        <v>356</v>
      </c>
      <c r="D579" s="191" t="s">
        <v>299</v>
      </c>
      <c r="E579" s="192" t="s">
        <v>124</v>
      </c>
      <c r="F579" s="193">
        <v>8</v>
      </c>
      <c r="G579" s="260"/>
      <c r="H579" s="195">
        <f t="shared" ref="H579:H582" si="99">ROUND(G579*F579,2)</f>
        <v>0</v>
      </c>
    </row>
    <row r="580" spans="1:8" s="41" customFormat="1" ht="30" customHeight="1" x14ac:dyDescent="0.2">
      <c r="A580" s="40" t="s">
        <v>357</v>
      </c>
      <c r="B580" s="189" t="s">
        <v>644</v>
      </c>
      <c r="C580" s="190" t="s">
        <v>359</v>
      </c>
      <c r="D580" s="191" t="s">
        <v>299</v>
      </c>
      <c r="E580" s="192" t="s">
        <v>124</v>
      </c>
      <c r="F580" s="193">
        <v>1</v>
      </c>
      <c r="G580" s="260"/>
      <c r="H580" s="195">
        <f t="shared" si="99"/>
        <v>0</v>
      </c>
    </row>
    <row r="581" spans="1:8" s="41" customFormat="1" ht="30" customHeight="1" x14ac:dyDescent="0.2">
      <c r="A581" s="40" t="s">
        <v>360</v>
      </c>
      <c r="B581" s="189" t="s">
        <v>645</v>
      </c>
      <c r="C581" s="190" t="s">
        <v>362</v>
      </c>
      <c r="D581" s="191" t="s">
        <v>299</v>
      </c>
      <c r="E581" s="192" t="s">
        <v>124</v>
      </c>
      <c r="F581" s="193">
        <v>1</v>
      </c>
      <c r="G581" s="260"/>
      <c r="H581" s="195">
        <f t="shared" si="99"/>
        <v>0</v>
      </c>
    </row>
    <row r="582" spans="1:8" s="41" customFormat="1" ht="30" customHeight="1" x14ac:dyDescent="0.2">
      <c r="A582" s="99" t="s">
        <v>363</v>
      </c>
      <c r="B582" s="189" t="s">
        <v>646</v>
      </c>
      <c r="C582" s="190" t="s">
        <v>365</v>
      </c>
      <c r="D582" s="191" t="s">
        <v>299</v>
      </c>
      <c r="E582" s="192" t="s">
        <v>124</v>
      </c>
      <c r="F582" s="193">
        <v>1</v>
      </c>
      <c r="G582" s="260"/>
      <c r="H582" s="195">
        <f t="shared" si="99"/>
        <v>0</v>
      </c>
    </row>
    <row r="583" spans="1:8" ht="33" customHeight="1" x14ac:dyDescent="0.2">
      <c r="A583" s="11"/>
      <c r="B583" s="104"/>
      <c r="C583" s="127" t="s">
        <v>369</v>
      </c>
      <c r="D583" s="106"/>
      <c r="E583" s="131"/>
      <c r="F583" s="106"/>
      <c r="G583" s="108"/>
      <c r="H583" s="142"/>
    </row>
    <row r="584" spans="1:8" s="41" customFormat="1" ht="30" customHeight="1" x14ac:dyDescent="0.2">
      <c r="A584" s="74" t="s">
        <v>370</v>
      </c>
      <c r="B584" s="91" t="s">
        <v>647</v>
      </c>
      <c r="C584" s="86" t="s">
        <v>372</v>
      </c>
      <c r="D584" s="92" t="s">
        <v>373</v>
      </c>
      <c r="E584" s="87"/>
      <c r="F584" s="132"/>
      <c r="G584" s="70"/>
      <c r="H584" s="89"/>
    </row>
    <row r="585" spans="1:8" s="41" customFormat="1" ht="30" customHeight="1" x14ac:dyDescent="0.2">
      <c r="A585" s="74" t="s">
        <v>374</v>
      </c>
      <c r="B585" s="207" t="s">
        <v>53</v>
      </c>
      <c r="C585" s="190" t="s">
        <v>375</v>
      </c>
      <c r="D585" s="191"/>
      <c r="E585" s="192" t="s">
        <v>49</v>
      </c>
      <c r="F585" s="193">
        <v>180</v>
      </c>
      <c r="G585" s="260"/>
      <c r="H585" s="195">
        <f>ROUND(G585*F585,2)</f>
        <v>0</v>
      </c>
    </row>
    <row r="586" spans="1:8" s="41" customFormat="1" ht="30" customHeight="1" x14ac:dyDescent="0.2">
      <c r="A586" s="74" t="s">
        <v>376</v>
      </c>
      <c r="B586" s="207" t="s">
        <v>55</v>
      </c>
      <c r="C586" s="190" t="s">
        <v>377</v>
      </c>
      <c r="D586" s="191"/>
      <c r="E586" s="192" t="s">
        <v>49</v>
      </c>
      <c r="F586" s="193">
        <v>1300</v>
      </c>
      <c r="G586" s="260"/>
      <c r="H586" s="195">
        <f>ROUND(G586*F586,2)</f>
        <v>0</v>
      </c>
    </row>
    <row r="587" spans="1:8" s="25" customFormat="1" ht="36" customHeight="1" thickBot="1" x14ac:dyDescent="0.25">
      <c r="A587" s="26"/>
      <c r="B587" s="22" t="str">
        <f>B513</f>
        <v>H</v>
      </c>
      <c r="C587" s="233" t="str">
        <f>C513</f>
        <v xml:space="preserve">WHITEWAY ROAD - SANDFORD FLEMING ROAD TO CLOUSTON DRIVE
MAJOR REHABILITATION </v>
      </c>
      <c r="D587" s="234"/>
      <c r="E587" s="234"/>
      <c r="F587" s="235"/>
      <c r="G587" s="26" t="s">
        <v>378</v>
      </c>
      <c r="H587" s="146">
        <f>SUM(H514:H586)</f>
        <v>0</v>
      </c>
    </row>
    <row r="588" spans="1:8" s="25" customFormat="1" ht="36" customHeight="1" thickTop="1" x14ac:dyDescent="0.2">
      <c r="A588" s="24"/>
      <c r="B588" s="23" t="s">
        <v>404</v>
      </c>
      <c r="C588" s="222" t="s">
        <v>431</v>
      </c>
      <c r="D588" s="223"/>
      <c r="E588" s="223"/>
      <c r="F588" s="224"/>
      <c r="G588" s="24"/>
      <c r="H588" s="145"/>
    </row>
    <row r="589" spans="1:8" ht="33" customHeight="1" x14ac:dyDescent="0.2">
      <c r="A589" s="11"/>
      <c r="B589" s="104"/>
      <c r="C589" s="105" t="s">
        <v>39</v>
      </c>
      <c r="D589" s="106"/>
      <c r="E589" s="107" t="s">
        <v>38</v>
      </c>
      <c r="F589" s="107" t="s">
        <v>38</v>
      </c>
      <c r="G589" s="108" t="s">
        <v>38</v>
      </c>
      <c r="H589" s="142"/>
    </row>
    <row r="590" spans="1:8" s="41" customFormat="1" ht="33" customHeight="1" x14ac:dyDescent="0.2">
      <c r="A590" s="69" t="s">
        <v>56</v>
      </c>
      <c r="B590" s="62" t="s">
        <v>648</v>
      </c>
      <c r="C590" s="63" t="s">
        <v>58</v>
      </c>
      <c r="D590" s="64" t="s">
        <v>43</v>
      </c>
      <c r="E590" s="65"/>
      <c r="F590" s="66"/>
      <c r="G590" s="70"/>
      <c r="H590" s="68"/>
    </row>
    <row r="591" spans="1:8" s="41" customFormat="1" ht="33" customHeight="1" x14ac:dyDescent="0.2">
      <c r="A591" s="69" t="s">
        <v>59</v>
      </c>
      <c r="B591" s="207" t="s">
        <v>53</v>
      </c>
      <c r="C591" s="190" t="s">
        <v>60</v>
      </c>
      <c r="D591" s="191" t="s">
        <v>38</v>
      </c>
      <c r="E591" s="192" t="s">
        <v>44</v>
      </c>
      <c r="F591" s="193">
        <v>5</v>
      </c>
      <c r="G591" s="260"/>
      <c r="H591" s="195">
        <f t="shared" ref="H591:H593" si="100">ROUND(G591*F591,2)</f>
        <v>0</v>
      </c>
    </row>
    <row r="592" spans="1:8" s="41" customFormat="1" ht="30" customHeight="1" x14ac:dyDescent="0.2">
      <c r="A592" s="40" t="s">
        <v>61</v>
      </c>
      <c r="B592" s="189" t="s">
        <v>649</v>
      </c>
      <c r="C592" s="190" t="s">
        <v>63</v>
      </c>
      <c r="D592" s="191" t="s">
        <v>43</v>
      </c>
      <c r="E592" s="192" t="s">
        <v>49</v>
      </c>
      <c r="F592" s="193">
        <v>20</v>
      </c>
      <c r="G592" s="260"/>
      <c r="H592" s="195">
        <f t="shared" si="100"/>
        <v>0</v>
      </c>
    </row>
    <row r="593" spans="1:8" s="41" customFormat="1" ht="30" customHeight="1" x14ac:dyDescent="0.2">
      <c r="A593" s="40" t="s">
        <v>65</v>
      </c>
      <c r="B593" s="189" t="s">
        <v>650</v>
      </c>
      <c r="C593" s="190" t="s">
        <v>67</v>
      </c>
      <c r="D593" s="191" t="s">
        <v>48</v>
      </c>
      <c r="E593" s="192" t="s">
        <v>44</v>
      </c>
      <c r="F593" s="193">
        <v>5</v>
      </c>
      <c r="G593" s="260"/>
      <c r="H593" s="195">
        <f t="shared" si="100"/>
        <v>0</v>
      </c>
    </row>
    <row r="594" spans="1:8" ht="33" customHeight="1" x14ac:dyDescent="0.2">
      <c r="A594" s="11"/>
      <c r="B594" s="54"/>
      <c r="C594" s="102" t="s">
        <v>81</v>
      </c>
      <c r="D594" s="55"/>
      <c r="E594" s="58"/>
      <c r="F594" s="55"/>
      <c r="G594" s="57"/>
      <c r="H594" s="143"/>
    </row>
    <row r="595" spans="1:8" s="41" customFormat="1" ht="30" customHeight="1" x14ac:dyDescent="0.2">
      <c r="A595" s="74" t="s">
        <v>132</v>
      </c>
      <c r="B595" s="62" t="s">
        <v>651</v>
      </c>
      <c r="C595" s="63" t="s">
        <v>134</v>
      </c>
      <c r="D595" s="71" t="s">
        <v>135</v>
      </c>
      <c r="E595" s="65"/>
      <c r="F595" s="66"/>
      <c r="G595" s="70"/>
      <c r="H595" s="68"/>
    </row>
    <row r="596" spans="1:8" s="41" customFormat="1" ht="30" customHeight="1" x14ac:dyDescent="0.2">
      <c r="A596" s="74" t="s">
        <v>136</v>
      </c>
      <c r="B596" s="207" t="s">
        <v>53</v>
      </c>
      <c r="C596" s="190" t="s">
        <v>138</v>
      </c>
      <c r="D596" s="191" t="s">
        <v>38</v>
      </c>
      <c r="E596" s="192" t="s">
        <v>49</v>
      </c>
      <c r="F596" s="193">
        <v>25</v>
      </c>
      <c r="G596" s="260"/>
      <c r="H596" s="195">
        <f t="shared" ref="H596" si="101">ROUND(G596*F596,2)</f>
        <v>0</v>
      </c>
    </row>
    <row r="597" spans="1:8" s="41" customFormat="1" ht="30" customHeight="1" x14ac:dyDescent="0.2">
      <c r="A597" s="74" t="s">
        <v>139</v>
      </c>
      <c r="B597" s="62" t="s">
        <v>652</v>
      </c>
      <c r="C597" s="63" t="s">
        <v>141</v>
      </c>
      <c r="D597" s="71" t="s">
        <v>142</v>
      </c>
      <c r="E597" s="65"/>
      <c r="F597" s="66"/>
      <c r="G597" s="70"/>
      <c r="H597" s="68"/>
    </row>
    <row r="598" spans="1:8" s="41" customFormat="1" ht="30" customHeight="1" x14ac:dyDescent="0.2">
      <c r="A598" s="74" t="s">
        <v>143</v>
      </c>
      <c r="B598" s="207" t="s">
        <v>53</v>
      </c>
      <c r="C598" s="190" t="s">
        <v>144</v>
      </c>
      <c r="D598" s="191" t="s">
        <v>145</v>
      </c>
      <c r="E598" s="192" t="s">
        <v>49</v>
      </c>
      <c r="F598" s="193">
        <v>15</v>
      </c>
      <c r="G598" s="260"/>
      <c r="H598" s="195">
        <f t="shared" ref="H598" si="102">ROUND(G598*F598,2)</f>
        <v>0</v>
      </c>
    </row>
    <row r="599" spans="1:8" s="41" customFormat="1" ht="30" customHeight="1" x14ac:dyDescent="0.2">
      <c r="A599" s="74" t="s">
        <v>168</v>
      </c>
      <c r="B599" s="62" t="s">
        <v>653</v>
      </c>
      <c r="C599" s="63" t="s">
        <v>170</v>
      </c>
      <c r="D599" s="71" t="s">
        <v>171</v>
      </c>
      <c r="E599" s="65"/>
      <c r="F599" s="66"/>
      <c r="G599" s="70"/>
      <c r="H599" s="68"/>
    </row>
    <row r="600" spans="1:8" s="41" customFormat="1" ht="30" customHeight="1" x14ac:dyDescent="0.2">
      <c r="A600" s="74" t="s">
        <v>172</v>
      </c>
      <c r="B600" s="207" t="s">
        <v>53</v>
      </c>
      <c r="C600" s="190" t="s">
        <v>173</v>
      </c>
      <c r="D600" s="191" t="s">
        <v>38</v>
      </c>
      <c r="E600" s="192" t="s">
        <v>174</v>
      </c>
      <c r="F600" s="193">
        <v>15</v>
      </c>
      <c r="G600" s="260"/>
      <c r="H600" s="195">
        <f t="shared" ref="H600" si="103">ROUND(G600*F600,2)</f>
        <v>0</v>
      </c>
    </row>
    <row r="601" spans="1:8" s="41" customFormat="1" ht="30" customHeight="1" x14ac:dyDescent="0.2">
      <c r="A601" s="74" t="s">
        <v>179</v>
      </c>
      <c r="B601" s="62" t="s">
        <v>654</v>
      </c>
      <c r="C601" s="63" t="s">
        <v>181</v>
      </c>
      <c r="D601" s="71" t="s">
        <v>171</v>
      </c>
      <c r="E601" s="65"/>
      <c r="F601" s="66"/>
      <c r="G601" s="70"/>
      <c r="H601" s="68"/>
    </row>
    <row r="602" spans="1:8" s="78" customFormat="1" ht="33" customHeight="1" x14ac:dyDescent="0.2">
      <c r="A602" s="74" t="s">
        <v>190</v>
      </c>
      <c r="B602" s="207" t="s">
        <v>53</v>
      </c>
      <c r="C602" s="190" t="s">
        <v>191</v>
      </c>
      <c r="D602" s="191" t="s">
        <v>189</v>
      </c>
      <c r="E602" s="192" t="s">
        <v>174</v>
      </c>
      <c r="F602" s="193">
        <v>15</v>
      </c>
      <c r="G602" s="260"/>
      <c r="H602" s="195">
        <f t="shared" ref="H602:H603" si="104">ROUND(G602*F602,2)</f>
        <v>0</v>
      </c>
    </row>
    <row r="603" spans="1:8" s="41" customFormat="1" ht="30" customHeight="1" x14ac:dyDescent="0.2">
      <c r="A603" s="74" t="s">
        <v>230</v>
      </c>
      <c r="B603" s="62" t="s">
        <v>655</v>
      </c>
      <c r="C603" s="63" t="s">
        <v>231</v>
      </c>
      <c r="D603" s="71" t="s">
        <v>232</v>
      </c>
      <c r="E603" s="65" t="s">
        <v>124</v>
      </c>
      <c r="F603" s="76">
        <v>4</v>
      </c>
      <c r="G603" s="67"/>
      <c r="H603" s="68">
        <f t="shared" si="104"/>
        <v>0</v>
      </c>
    </row>
    <row r="604" spans="1:8" s="25" customFormat="1" ht="36" customHeight="1" thickBot="1" x14ac:dyDescent="0.25">
      <c r="A604" s="26"/>
      <c r="B604" s="22" t="str">
        <f>B588</f>
        <v>I</v>
      </c>
      <c r="C604" s="233" t="str">
        <f>C588</f>
        <v>DEVONSHIRE DRIVE WEST AT DAWNVILLE DRIVE
PEDESTRIAN CROSSING IMPROVEMENT</v>
      </c>
      <c r="D604" s="234"/>
      <c r="E604" s="234"/>
      <c r="F604" s="235"/>
      <c r="G604" s="26" t="s">
        <v>378</v>
      </c>
      <c r="H604" s="146">
        <f>SUM(H589:H603)</f>
        <v>0</v>
      </c>
    </row>
    <row r="605" spans="1:8" s="25" customFormat="1" ht="36" customHeight="1" thickTop="1" x14ac:dyDescent="0.2">
      <c r="A605" s="24"/>
      <c r="B605" s="23" t="s">
        <v>407</v>
      </c>
      <c r="C605" s="222" t="s">
        <v>412</v>
      </c>
      <c r="D605" s="223"/>
      <c r="E605" s="223"/>
      <c r="F605" s="224"/>
      <c r="G605" s="24"/>
      <c r="H605" s="145"/>
    </row>
    <row r="606" spans="1:8" s="41" customFormat="1" ht="30" customHeight="1" x14ac:dyDescent="0.2">
      <c r="A606" s="74"/>
      <c r="B606" s="62" t="s">
        <v>438</v>
      </c>
      <c r="C606" s="63" t="s">
        <v>439</v>
      </c>
      <c r="D606" s="71" t="s">
        <v>444</v>
      </c>
      <c r="E606" s="65" t="s">
        <v>38</v>
      </c>
      <c r="F606" s="66" t="s">
        <v>38</v>
      </c>
      <c r="G606" s="70"/>
      <c r="H606" s="68"/>
    </row>
    <row r="607" spans="1:8" s="41" customFormat="1" ht="30" customHeight="1" x14ac:dyDescent="0.2">
      <c r="A607" s="74"/>
      <c r="B607" s="207" t="s">
        <v>53</v>
      </c>
      <c r="C607" s="190" t="s">
        <v>440</v>
      </c>
      <c r="D607" s="191"/>
      <c r="E607" s="192" t="s">
        <v>174</v>
      </c>
      <c r="F607" s="193">
        <v>40</v>
      </c>
      <c r="G607" s="260"/>
      <c r="H607" s="195">
        <f t="shared" ref="H607" si="105">ROUND(G607*F607,2)</f>
        <v>0</v>
      </c>
    </row>
    <row r="608" spans="1:8" s="41" customFormat="1" ht="30" customHeight="1" x14ac:dyDescent="0.2">
      <c r="A608" s="74"/>
      <c r="B608" s="62" t="s">
        <v>441</v>
      </c>
      <c r="C608" s="63" t="s">
        <v>442</v>
      </c>
      <c r="D608" s="71" t="s">
        <v>444</v>
      </c>
      <c r="E608" s="65"/>
      <c r="F608" s="66"/>
      <c r="G608" s="70"/>
      <c r="H608" s="68"/>
    </row>
    <row r="609" spans="1:8" s="41" customFormat="1" ht="30" customHeight="1" x14ac:dyDescent="0.2">
      <c r="A609" s="74"/>
      <c r="B609" s="207" t="s">
        <v>53</v>
      </c>
      <c r="C609" s="190" t="s">
        <v>443</v>
      </c>
      <c r="D609" s="191" t="s">
        <v>445</v>
      </c>
      <c r="E609" s="192" t="s">
        <v>124</v>
      </c>
      <c r="F609" s="193">
        <v>4</v>
      </c>
      <c r="G609" s="260"/>
      <c r="H609" s="195">
        <f t="shared" ref="H609" si="106">ROUND(G609*F609,2)</f>
        <v>0</v>
      </c>
    </row>
    <row r="610" spans="1:8" s="41" customFormat="1" ht="30" customHeight="1" x14ac:dyDescent="0.2">
      <c r="A610" s="74"/>
      <c r="B610" s="62" t="s">
        <v>446</v>
      </c>
      <c r="C610" s="63" t="s">
        <v>447</v>
      </c>
      <c r="D610" s="71" t="s">
        <v>444</v>
      </c>
      <c r="E610" s="65" t="s">
        <v>124</v>
      </c>
      <c r="F610" s="66">
        <v>1</v>
      </c>
      <c r="G610" s="67"/>
      <c r="H610" s="68">
        <f t="shared" ref="H610" si="107">ROUND(G610*F610,2)</f>
        <v>0</v>
      </c>
    </row>
    <row r="611" spans="1:8" s="25" customFormat="1" ht="36" customHeight="1" thickBot="1" x14ac:dyDescent="0.25">
      <c r="A611" s="26"/>
      <c r="B611" s="22" t="str">
        <f>B605</f>
        <v>J</v>
      </c>
      <c r="C611" s="233" t="str">
        <f>C605</f>
        <v>TRAFFIC SIGNALS WORK - DEVONSHIRE DRIVE WEST</v>
      </c>
      <c r="D611" s="234"/>
      <c r="E611" s="234"/>
      <c r="F611" s="235"/>
      <c r="G611" s="26" t="s">
        <v>378</v>
      </c>
      <c r="H611" s="146">
        <f>SUM(H606:H610)</f>
        <v>0</v>
      </c>
    </row>
    <row r="612" spans="1:8" ht="54.6" customHeight="1" thickTop="1" x14ac:dyDescent="0.2">
      <c r="A612" s="11"/>
      <c r="B612" s="250" t="s">
        <v>662</v>
      </c>
      <c r="C612" s="251"/>
      <c r="D612" s="251"/>
      <c r="E612" s="251"/>
      <c r="F612" s="251"/>
      <c r="G612" s="252"/>
      <c r="H612" s="147"/>
    </row>
    <row r="613" spans="1:8" s="25" customFormat="1" ht="30" customHeight="1" x14ac:dyDescent="0.2">
      <c r="A613" s="24"/>
      <c r="B613" s="23" t="s">
        <v>411</v>
      </c>
      <c r="C613" s="253" t="s">
        <v>418</v>
      </c>
      <c r="D613" s="254"/>
      <c r="E613" s="254"/>
      <c r="F613" s="255"/>
      <c r="G613" s="24"/>
      <c r="H613" s="145"/>
    </row>
    <row r="614" spans="1:8" s="41" customFormat="1" ht="81" customHeight="1" x14ac:dyDescent="0.2">
      <c r="A614" s="40"/>
      <c r="B614" s="189" t="s">
        <v>448</v>
      </c>
      <c r="C614" s="190" t="s">
        <v>419</v>
      </c>
      <c r="D614" s="191" t="s">
        <v>146</v>
      </c>
      <c r="E614" s="192" t="s">
        <v>124</v>
      </c>
      <c r="F614" s="193">
        <v>5</v>
      </c>
      <c r="G614" s="260"/>
      <c r="H614" s="195">
        <f t="shared" ref="H614:H622" si="108">ROUND(G614*F614,2)</f>
        <v>0</v>
      </c>
    </row>
    <row r="615" spans="1:8" s="41" customFormat="1" ht="48" customHeight="1" x14ac:dyDescent="0.2">
      <c r="A615" s="40"/>
      <c r="B615" s="189" t="s">
        <v>449</v>
      </c>
      <c r="C615" s="190" t="s">
        <v>420</v>
      </c>
      <c r="D615" s="191" t="s">
        <v>146</v>
      </c>
      <c r="E615" s="192" t="s">
        <v>421</v>
      </c>
      <c r="F615" s="193">
        <v>325</v>
      </c>
      <c r="G615" s="260"/>
      <c r="H615" s="195">
        <f t="shared" si="108"/>
        <v>0</v>
      </c>
    </row>
    <row r="616" spans="1:8" s="41" customFormat="1" ht="48" customHeight="1" x14ac:dyDescent="0.2">
      <c r="A616" s="40"/>
      <c r="B616" s="189" t="s">
        <v>450</v>
      </c>
      <c r="C616" s="190" t="s">
        <v>423</v>
      </c>
      <c r="D616" s="191" t="s">
        <v>146</v>
      </c>
      <c r="E616" s="192" t="s">
        <v>124</v>
      </c>
      <c r="F616" s="193">
        <v>5</v>
      </c>
      <c r="G616" s="260"/>
      <c r="H616" s="195">
        <f t="shared" si="108"/>
        <v>0</v>
      </c>
    </row>
    <row r="617" spans="1:8" s="41" customFormat="1" ht="108" customHeight="1" x14ac:dyDescent="0.2">
      <c r="A617" s="40"/>
      <c r="B617" s="189" t="s">
        <v>451</v>
      </c>
      <c r="C617" s="190" t="s">
        <v>424</v>
      </c>
      <c r="D617" s="191" t="s">
        <v>146</v>
      </c>
      <c r="E617" s="192" t="s">
        <v>124</v>
      </c>
      <c r="F617" s="193">
        <v>2</v>
      </c>
      <c r="G617" s="260"/>
      <c r="H617" s="195">
        <f t="shared" ref="H617:H619" si="109">ROUND(G617*F617,2)</f>
        <v>0</v>
      </c>
    </row>
    <row r="618" spans="1:8" s="41" customFormat="1" ht="33" customHeight="1" x14ac:dyDescent="0.2">
      <c r="A618" s="99"/>
      <c r="B618" s="189" t="s">
        <v>452</v>
      </c>
      <c r="C618" s="190" t="s">
        <v>425</v>
      </c>
      <c r="D618" s="191" t="s">
        <v>146</v>
      </c>
      <c r="E618" s="192" t="s">
        <v>124</v>
      </c>
      <c r="F618" s="193">
        <v>1</v>
      </c>
      <c r="G618" s="260"/>
      <c r="H618" s="195">
        <f t="shared" ref="H618" si="110">ROUND(G618*F618,2)</f>
        <v>0</v>
      </c>
    </row>
    <row r="619" spans="1:8" s="41" customFormat="1" ht="48" customHeight="1" x14ac:dyDescent="0.2">
      <c r="A619" s="99"/>
      <c r="B619" s="189" t="s">
        <v>453</v>
      </c>
      <c r="C619" s="190" t="s">
        <v>426</v>
      </c>
      <c r="D619" s="191" t="s">
        <v>146</v>
      </c>
      <c r="E619" s="192" t="s">
        <v>124</v>
      </c>
      <c r="F619" s="193">
        <v>1</v>
      </c>
      <c r="G619" s="260"/>
      <c r="H619" s="195">
        <f t="shared" si="109"/>
        <v>0</v>
      </c>
    </row>
    <row r="620" spans="1:8" s="41" customFormat="1" ht="48" customHeight="1" x14ac:dyDescent="0.2">
      <c r="A620" s="40"/>
      <c r="B620" s="189" t="s">
        <v>454</v>
      </c>
      <c r="C620" s="190" t="s">
        <v>427</v>
      </c>
      <c r="D620" s="191" t="s">
        <v>146</v>
      </c>
      <c r="E620" s="192" t="s">
        <v>432</v>
      </c>
      <c r="F620" s="193">
        <v>5</v>
      </c>
      <c r="G620" s="260"/>
      <c r="H620" s="195">
        <f t="shared" ref="H620" si="111">ROUND(G620*F620,2)</f>
        <v>0</v>
      </c>
    </row>
    <row r="621" spans="1:8" s="41" customFormat="1" ht="63" customHeight="1" x14ac:dyDescent="0.2">
      <c r="A621" s="40"/>
      <c r="B621" s="189" t="s">
        <v>455</v>
      </c>
      <c r="C621" s="190" t="s">
        <v>429</v>
      </c>
      <c r="D621" s="191" t="s">
        <v>146</v>
      </c>
      <c r="E621" s="192" t="s">
        <v>428</v>
      </c>
      <c r="F621" s="193">
        <v>5</v>
      </c>
      <c r="G621" s="260"/>
      <c r="H621" s="195">
        <f t="shared" si="108"/>
        <v>0</v>
      </c>
    </row>
    <row r="622" spans="1:8" s="41" customFormat="1" ht="48" customHeight="1" x14ac:dyDescent="0.2">
      <c r="A622" s="99"/>
      <c r="B622" s="189" t="s">
        <v>456</v>
      </c>
      <c r="C622" s="190" t="s">
        <v>430</v>
      </c>
      <c r="D622" s="191" t="s">
        <v>146</v>
      </c>
      <c r="E622" s="192" t="s">
        <v>428</v>
      </c>
      <c r="F622" s="193">
        <v>5</v>
      </c>
      <c r="G622" s="260"/>
      <c r="H622" s="195">
        <f t="shared" si="108"/>
        <v>0</v>
      </c>
    </row>
    <row r="623" spans="1:8" s="25" customFormat="1" ht="30" customHeight="1" thickBot="1" x14ac:dyDescent="0.25">
      <c r="A623" s="26"/>
      <c r="B623" s="22" t="str">
        <f>B613</f>
        <v>K</v>
      </c>
      <c r="C623" s="233" t="str">
        <f>C613</f>
        <v>GILLIES CRESCENT (HATCHER ROAD TO HATCHER ROAD) P41106 (NETWORK# 4308846) - NEW STREET LIGHT INSTALLATION</v>
      </c>
      <c r="D623" s="234"/>
      <c r="E623" s="234"/>
      <c r="F623" s="235"/>
      <c r="G623" s="26" t="s">
        <v>378</v>
      </c>
      <c r="H623" s="146">
        <f>SUM(H613:H622)</f>
        <v>0</v>
      </c>
    </row>
    <row r="624" spans="1:8" s="44" customFormat="1" ht="30" customHeight="1" thickTop="1" x14ac:dyDescent="0.2">
      <c r="A624" s="43"/>
      <c r="B624" s="47" t="s">
        <v>417</v>
      </c>
      <c r="C624" s="225" t="s">
        <v>383</v>
      </c>
      <c r="D624" s="226"/>
      <c r="E624" s="226"/>
      <c r="F624" s="227"/>
      <c r="G624" s="43"/>
      <c r="H624" s="48"/>
    </row>
    <row r="625" spans="1:8" s="42" customFormat="1" ht="30" customHeight="1" x14ac:dyDescent="0.2">
      <c r="A625" s="49" t="s">
        <v>384</v>
      </c>
      <c r="B625" s="189" t="s">
        <v>422</v>
      </c>
      <c r="C625" s="190" t="s">
        <v>385</v>
      </c>
      <c r="D625" s="191" t="s">
        <v>386</v>
      </c>
      <c r="E625" s="192" t="s">
        <v>387</v>
      </c>
      <c r="F625" s="193">
        <v>1</v>
      </c>
      <c r="G625" s="260"/>
      <c r="H625" s="195">
        <f t="shared" ref="H625" si="112">ROUND(G625*F625,2)</f>
        <v>0</v>
      </c>
    </row>
    <row r="626" spans="1:8" s="44" customFormat="1" ht="30" customHeight="1" thickBot="1" x14ac:dyDescent="0.25">
      <c r="A626" s="50"/>
      <c r="B626" s="51" t="str">
        <f>B624</f>
        <v>L</v>
      </c>
      <c r="C626" s="228" t="str">
        <f>C624</f>
        <v>MOBILIZATION /DEMOLIBIZATION</v>
      </c>
      <c r="D626" s="229"/>
      <c r="E626" s="229"/>
      <c r="F626" s="230"/>
      <c r="G626" s="46" t="s">
        <v>378</v>
      </c>
      <c r="H626" s="52">
        <f>H625</f>
        <v>0</v>
      </c>
    </row>
    <row r="627" spans="1:8" ht="36" customHeight="1" thickTop="1" x14ac:dyDescent="0.3">
      <c r="A627" s="38"/>
      <c r="B627" s="5"/>
      <c r="C627" s="110" t="s">
        <v>388</v>
      </c>
      <c r="D627" s="111"/>
      <c r="E627" s="111"/>
      <c r="F627" s="111"/>
      <c r="G627" s="111"/>
      <c r="H627" s="112"/>
    </row>
    <row r="628" spans="1:8" s="25" customFormat="1" ht="32.1" customHeight="1" x14ac:dyDescent="0.2">
      <c r="A628" s="113"/>
      <c r="B628" s="231" t="str">
        <f>B6</f>
        <v>PART 1      CITY FUNDED WORK</v>
      </c>
      <c r="C628" s="232"/>
      <c r="D628" s="232"/>
      <c r="E628" s="232"/>
      <c r="F628" s="232"/>
      <c r="G628" s="148"/>
      <c r="H628" s="149"/>
    </row>
    <row r="629" spans="1:8" ht="36" customHeight="1" thickBot="1" x14ac:dyDescent="0.25">
      <c r="A629" s="12"/>
      <c r="B629" s="22" t="str">
        <f>B74</f>
        <v>A</v>
      </c>
      <c r="C629" s="249" t="str">
        <f>C74</f>
        <v>BAYVIEW PLACE - McMEANS AVENUE EAST TO PAULLEY DRIVE
MAJOR REHABILITATION</v>
      </c>
      <c r="D629" s="234"/>
      <c r="E629" s="234"/>
      <c r="F629" s="235"/>
      <c r="G629" s="12" t="s">
        <v>378</v>
      </c>
      <c r="H629" s="144">
        <f>H74</f>
        <v>0</v>
      </c>
    </row>
    <row r="630" spans="1:8" ht="36" customHeight="1" thickTop="1" thickBot="1" x14ac:dyDescent="0.25">
      <c r="A630" s="12"/>
      <c r="B630" s="22" t="str">
        <f>B139</f>
        <v>B</v>
      </c>
      <c r="C630" s="236" t="str">
        <f>C139</f>
        <v>DZYNDRA CRESCENT - BOURNAIS DRIVE TO HATCHER ROAD
MAJOR REHABILITATION</v>
      </c>
      <c r="D630" s="237"/>
      <c r="E630" s="237"/>
      <c r="F630" s="238"/>
      <c r="G630" s="12" t="s">
        <v>378</v>
      </c>
      <c r="H630" s="144">
        <f>H139</f>
        <v>0</v>
      </c>
    </row>
    <row r="631" spans="1:8" ht="36" customHeight="1" thickTop="1" thickBot="1" x14ac:dyDescent="0.25">
      <c r="A631" s="12"/>
      <c r="B631" s="22" t="str">
        <f>B212</f>
        <v>C</v>
      </c>
      <c r="C631" s="236" t="str">
        <f>C212</f>
        <v>GILLIES CRESCENT - HATCHER ROAD TO HATCHER ROAD
ASPHALT RECONSTRUCTION</v>
      </c>
      <c r="D631" s="237"/>
      <c r="E631" s="237"/>
      <c r="F631" s="238"/>
      <c r="G631" s="12" t="s">
        <v>378</v>
      </c>
      <c r="H631" s="144">
        <f>H212</f>
        <v>0</v>
      </c>
    </row>
    <row r="632" spans="1:8" ht="36" customHeight="1" thickTop="1" thickBot="1" x14ac:dyDescent="0.25">
      <c r="A632" s="12"/>
      <c r="B632" s="22" t="str">
        <f>B274</f>
        <v>D</v>
      </c>
      <c r="C632" s="249" t="str">
        <f>C274</f>
        <v>MARCUS PLACE - WHITEWAY ROAD TO END
MAJOR REHABILITATION</v>
      </c>
      <c r="D632" s="234"/>
      <c r="E632" s="234"/>
      <c r="F632" s="235"/>
      <c r="G632" s="12" t="s">
        <v>378</v>
      </c>
      <c r="H632" s="144">
        <f>H274</f>
        <v>0</v>
      </c>
    </row>
    <row r="633" spans="1:8" ht="36" customHeight="1" thickTop="1" thickBot="1" x14ac:dyDescent="0.25">
      <c r="A633" s="12"/>
      <c r="B633" s="22" t="str">
        <f>B352</f>
        <v>E</v>
      </c>
      <c r="C633" s="236" t="str">
        <f>C352</f>
        <v>McMULLEN CRESCENT - HATCHER ROAD TO HATCHER ROAD
MAJOR REHABILITATION</v>
      </c>
      <c r="D633" s="237"/>
      <c r="E633" s="237"/>
      <c r="F633" s="238"/>
      <c r="G633" s="12" t="s">
        <v>378</v>
      </c>
      <c r="H633" s="144">
        <f>H352</f>
        <v>0</v>
      </c>
    </row>
    <row r="634" spans="1:8" ht="36" customHeight="1" thickTop="1" thickBot="1" x14ac:dyDescent="0.25">
      <c r="A634" s="12"/>
      <c r="B634" s="22" t="str">
        <f>B451</f>
        <v>F</v>
      </c>
      <c r="C634" s="236" t="str">
        <f>C451</f>
        <v>PAULLEY DRIVE - DOWLING AVENUE EAST TO REDONDA STREET
MAJOR REHABILITATION</v>
      </c>
      <c r="D634" s="237"/>
      <c r="E634" s="237"/>
      <c r="F634" s="238"/>
      <c r="G634" s="12" t="s">
        <v>378</v>
      </c>
      <c r="H634" s="144">
        <f>H451</f>
        <v>0</v>
      </c>
    </row>
    <row r="635" spans="1:8" ht="36" customHeight="1" thickTop="1" thickBot="1" x14ac:dyDescent="0.25">
      <c r="A635" s="12"/>
      <c r="B635" s="22" t="str">
        <f>B512</f>
        <v>G</v>
      </c>
      <c r="C635" s="236" t="str">
        <f>C512</f>
        <v>SIMS CRESCENT - HATCHER ROAD TO HATCHER ROAD
MAJOR REHABILITATION</v>
      </c>
      <c r="D635" s="237"/>
      <c r="E635" s="237"/>
      <c r="F635" s="238"/>
      <c r="G635" s="12" t="s">
        <v>378</v>
      </c>
      <c r="H635" s="144">
        <f>H512</f>
        <v>0</v>
      </c>
    </row>
    <row r="636" spans="1:8" ht="36" customHeight="1" thickTop="1" thickBot="1" x14ac:dyDescent="0.25">
      <c r="A636" s="12"/>
      <c r="B636" s="22" t="str">
        <f>B587</f>
        <v>H</v>
      </c>
      <c r="C636" s="236" t="str">
        <f>C587</f>
        <v xml:space="preserve">WHITEWAY ROAD - SANDFORD FLEMING ROAD TO CLOUSTON DRIVE
MAJOR REHABILITATION </v>
      </c>
      <c r="D636" s="237"/>
      <c r="E636" s="237"/>
      <c r="F636" s="238"/>
      <c r="G636" s="12" t="s">
        <v>378</v>
      </c>
      <c r="H636" s="144">
        <f>H587</f>
        <v>0</v>
      </c>
    </row>
    <row r="637" spans="1:8" ht="36" customHeight="1" thickTop="1" thickBot="1" x14ac:dyDescent="0.25">
      <c r="A637" s="12"/>
      <c r="B637" s="22" t="str">
        <f>B604</f>
        <v>I</v>
      </c>
      <c r="C637" s="236" t="str">
        <f>C604</f>
        <v>DEVONSHIRE DRIVE WEST AT DAWNVILLE DRIVE
PEDESTRIAN CROSSING IMPROVEMENT</v>
      </c>
      <c r="D637" s="237"/>
      <c r="E637" s="237"/>
      <c r="F637" s="238"/>
      <c r="G637" s="12" t="s">
        <v>378</v>
      </c>
      <c r="H637" s="144">
        <f>H604</f>
        <v>0</v>
      </c>
    </row>
    <row r="638" spans="1:8" ht="36" customHeight="1" thickTop="1" thickBot="1" x14ac:dyDescent="0.25">
      <c r="A638" s="12"/>
      <c r="B638" s="22" t="str">
        <f>B611</f>
        <v>J</v>
      </c>
      <c r="C638" s="236" t="str">
        <f>C611</f>
        <v>TRAFFIC SIGNALS WORK - DEVONSHIRE DRIVE WEST</v>
      </c>
      <c r="D638" s="237"/>
      <c r="E638" s="237"/>
      <c r="F638" s="238"/>
      <c r="G638" s="12" t="s">
        <v>378</v>
      </c>
      <c r="H638" s="144">
        <f>H611</f>
        <v>0</v>
      </c>
    </row>
    <row r="639" spans="1:8" ht="36" customHeight="1" thickTop="1" thickBot="1" x14ac:dyDescent="0.3">
      <c r="A639" s="12"/>
      <c r="B639" s="114"/>
      <c r="C639" s="115"/>
      <c r="D639" s="116"/>
      <c r="E639" s="117"/>
      <c r="F639" s="117"/>
      <c r="G639" s="118" t="s">
        <v>414</v>
      </c>
      <c r="H639" s="150">
        <f>SUM(H629:H638)</f>
        <v>0</v>
      </c>
    </row>
    <row r="640" spans="1:8" s="25" customFormat="1" ht="63" customHeight="1" thickTop="1" thickBot="1" x14ac:dyDescent="0.25">
      <c r="A640" s="26"/>
      <c r="B640" s="246" t="str">
        <f>B612</f>
        <v>PART 2      MANITOBA HYDRO/PROVINCIALLY FUNDED WORK
                 (See B9.6, B14.4.1, B17.2.1, B18.5, D3.1, D16.2-3, D18.4)</v>
      </c>
      <c r="C640" s="247"/>
      <c r="D640" s="247"/>
      <c r="E640" s="247"/>
      <c r="F640" s="247"/>
      <c r="G640" s="248"/>
      <c r="H640" s="151"/>
    </row>
    <row r="641" spans="1:8" ht="36" customHeight="1" thickTop="1" thickBot="1" x14ac:dyDescent="0.25">
      <c r="A641" s="17"/>
      <c r="B641" s="22" t="str">
        <f>B613</f>
        <v>K</v>
      </c>
      <c r="C641" s="236" t="str">
        <f>C613</f>
        <v>GILLIES CRESCENT (HATCHER ROAD TO HATCHER ROAD) P41106 (NETWORK# 4308846) - NEW STREET LIGHT INSTALLATION</v>
      </c>
      <c r="D641" s="237"/>
      <c r="E641" s="237"/>
      <c r="F641" s="238"/>
      <c r="G641" s="17" t="s">
        <v>378</v>
      </c>
      <c r="H641" s="152">
        <f>H623</f>
        <v>0</v>
      </c>
    </row>
    <row r="642" spans="1:8" ht="36" customHeight="1" thickTop="1" thickBot="1" x14ac:dyDescent="0.3">
      <c r="A642" s="12"/>
      <c r="B642" s="120"/>
      <c r="C642" s="115"/>
      <c r="D642" s="116"/>
      <c r="E642" s="117"/>
      <c r="F642" s="117"/>
      <c r="G642" s="121" t="s">
        <v>415</v>
      </c>
      <c r="H642" s="153">
        <f>SUM(H641:H641)</f>
        <v>0</v>
      </c>
    </row>
    <row r="643" spans="1:8" ht="36" customHeight="1" thickTop="1" thickBot="1" x14ac:dyDescent="0.3">
      <c r="A643" s="12"/>
      <c r="B643" s="119" t="str">
        <f>B624</f>
        <v>L</v>
      </c>
      <c r="C643" s="236" t="str">
        <f>C624</f>
        <v>MOBILIZATION /DEMOLIBIZATION</v>
      </c>
      <c r="D643" s="237"/>
      <c r="E643" s="237"/>
      <c r="F643" s="238"/>
      <c r="G643" s="122" t="s">
        <v>416</v>
      </c>
      <c r="H643" s="154">
        <f>H626</f>
        <v>0</v>
      </c>
    </row>
    <row r="644" spans="1:8" ht="37.9" customHeight="1" thickTop="1" x14ac:dyDescent="0.2">
      <c r="A644" s="11"/>
      <c r="B644" s="239" t="s">
        <v>389</v>
      </c>
      <c r="C644" s="240"/>
      <c r="D644" s="240"/>
      <c r="E644" s="240"/>
      <c r="F644" s="240"/>
      <c r="G644" s="241">
        <f>H639+H642+H643</f>
        <v>0</v>
      </c>
      <c r="H644" s="242"/>
    </row>
    <row r="645" spans="1:8" ht="15.95" customHeight="1" x14ac:dyDescent="0.2">
      <c r="A645" s="39"/>
      <c r="B645" s="34"/>
      <c r="C645" s="35"/>
      <c r="D645" s="36"/>
      <c r="E645" s="35"/>
      <c r="F645" s="35"/>
      <c r="G645" s="16"/>
      <c r="H645" s="123"/>
    </row>
  </sheetData>
  <sheetProtection algorithmName="SHA-512" hashValue="863qJUAvY6zMAn0B/0/yLvWg+Ok7oGpNsS8QtNFl7GVWfaEYNNe6AXXryMwBTTeMVQAY9/k9s2PIVY8V3vzdOw==" saltValue="oZsx7pmEGeA8ku8nmKk8kA==" spinCount="100000" sheet="1" objects="1" scenarios="1" deleteRows="0" selectLockedCells="1" sort="0"/>
  <mergeCells count="42">
    <mergeCell ref="B6:F6"/>
    <mergeCell ref="C274:F274"/>
    <mergeCell ref="C275:F275"/>
    <mergeCell ref="C352:F352"/>
    <mergeCell ref="C353:F353"/>
    <mergeCell ref="C633:F633"/>
    <mergeCell ref="C636:F636"/>
    <mergeCell ref="C635:F635"/>
    <mergeCell ref="B612:G612"/>
    <mergeCell ref="C613:F613"/>
    <mergeCell ref="C623:F623"/>
    <mergeCell ref="C631:F631"/>
    <mergeCell ref="C629:F629"/>
    <mergeCell ref="C630:F630"/>
    <mergeCell ref="C643:F643"/>
    <mergeCell ref="B644:F644"/>
    <mergeCell ref="G644:H644"/>
    <mergeCell ref="C7:F7"/>
    <mergeCell ref="C74:F74"/>
    <mergeCell ref="C75:F75"/>
    <mergeCell ref="C139:F139"/>
    <mergeCell ref="C140:F140"/>
    <mergeCell ref="C212:F212"/>
    <mergeCell ref="C213:F213"/>
    <mergeCell ref="C637:F637"/>
    <mergeCell ref="C638:F638"/>
    <mergeCell ref="B640:G640"/>
    <mergeCell ref="C641:F641"/>
    <mergeCell ref="C634:F634"/>
    <mergeCell ref="C632:F632"/>
    <mergeCell ref="C451:F451"/>
    <mergeCell ref="C452:F452"/>
    <mergeCell ref="C512:F512"/>
    <mergeCell ref="C513:F513"/>
    <mergeCell ref="C587:F587"/>
    <mergeCell ref="C588:F588"/>
    <mergeCell ref="C624:F624"/>
    <mergeCell ref="C626:F626"/>
    <mergeCell ref="B628:F628"/>
    <mergeCell ref="C604:F604"/>
    <mergeCell ref="C611:F611"/>
    <mergeCell ref="C605:F605"/>
  </mergeCells>
  <phoneticPr fontId="63" type="noConversion"/>
  <conditionalFormatting sqref="D9 D122:D123 D215 D257 D277 D415 D491 D567">
    <cfRule type="cellIs" dxfId="189" priority="1063" stopIfTrue="1" operator="equal">
      <formula>"CW 3240-R7"</formula>
    </cfRule>
    <cfRule type="cellIs" dxfId="188" priority="1062" stopIfTrue="1" operator="equal">
      <formula>"CW 3120-R2"</formula>
    </cfRule>
  </conditionalFormatting>
  <conditionalFormatting sqref="D11:D69">
    <cfRule type="cellIs" dxfId="187" priority="651" stopIfTrue="1" operator="equal">
      <formula>"CW 3240-R7"</formula>
    </cfRule>
    <cfRule type="cellIs" dxfId="186" priority="649" stopIfTrue="1" operator="equal">
      <formula>"CW 2130-R11"</formula>
    </cfRule>
    <cfRule type="cellIs" dxfId="185" priority="650" stopIfTrue="1" operator="equal">
      <formula>"CW 3120-R2"</formula>
    </cfRule>
  </conditionalFormatting>
  <conditionalFormatting sqref="D71:D73">
    <cfRule type="cellIs" dxfId="184" priority="647" stopIfTrue="1" operator="equal">
      <formula>"CW 3120-R2"</formula>
    </cfRule>
    <cfRule type="cellIs" dxfId="183" priority="646" stopIfTrue="1" operator="equal">
      <formula>"CW 2130-R11"</formula>
    </cfRule>
    <cfRule type="cellIs" dxfId="182" priority="648" stopIfTrue="1" operator="equal">
      <formula>"CW 3240-R7"</formula>
    </cfRule>
  </conditionalFormatting>
  <conditionalFormatting sqref="D77:D79">
    <cfRule type="cellIs" dxfId="181" priority="638" stopIfTrue="1" operator="equal">
      <formula>"CW 3120-R2"</formula>
    </cfRule>
    <cfRule type="cellIs" dxfId="180" priority="637" stopIfTrue="1" operator="equal">
      <formula>"CW 2130-R11"</formula>
    </cfRule>
    <cfRule type="cellIs" dxfId="179" priority="639" stopIfTrue="1" operator="equal">
      <formula>"CW 3240-R7"</formula>
    </cfRule>
  </conditionalFormatting>
  <conditionalFormatting sqref="D81:D120">
    <cfRule type="cellIs" dxfId="178" priority="531" stopIfTrue="1" operator="equal">
      <formula>"CW 3240-R7"</formula>
    </cfRule>
    <cfRule type="cellIs" dxfId="177" priority="530" stopIfTrue="1" operator="equal">
      <formula>"CW 3120-R2"</formula>
    </cfRule>
    <cfRule type="cellIs" dxfId="176" priority="529" stopIfTrue="1" operator="equal">
      <formula>"CW 2130-R11"</formula>
    </cfRule>
  </conditionalFormatting>
  <conditionalFormatting sqref="D125:D127">
    <cfRule type="cellIs" dxfId="175" priority="528" stopIfTrue="1" operator="equal">
      <formula>"CW 3240-R7"</formula>
    </cfRule>
    <cfRule type="cellIs" dxfId="174" priority="527" stopIfTrue="1" operator="equal">
      <formula>"CW 3120-R2"</formula>
    </cfRule>
    <cfRule type="cellIs" dxfId="173" priority="526" stopIfTrue="1" operator="equal">
      <formula>"CW 2130-R11"</formula>
    </cfRule>
  </conditionalFormatting>
  <conditionalFormatting sqref="D129:D134">
    <cfRule type="cellIs" dxfId="172" priority="525" stopIfTrue="1" operator="equal">
      <formula>"CW 3240-R7"</formula>
    </cfRule>
    <cfRule type="cellIs" dxfId="171" priority="524" stopIfTrue="1" operator="equal">
      <formula>"CW 3120-R2"</formula>
    </cfRule>
    <cfRule type="cellIs" dxfId="170" priority="523" stopIfTrue="1" operator="equal">
      <formula>"CW 2130-R11"</formula>
    </cfRule>
  </conditionalFormatting>
  <conditionalFormatting sqref="D136:D138">
    <cfRule type="cellIs" dxfId="169" priority="522" stopIfTrue="1" operator="equal">
      <formula>"CW 3240-R7"</formula>
    </cfRule>
    <cfRule type="cellIs" dxfId="168" priority="520" stopIfTrue="1" operator="equal">
      <formula>"CW 2130-R11"</formula>
    </cfRule>
    <cfRule type="cellIs" dxfId="167" priority="521" stopIfTrue="1" operator="equal">
      <formula>"CW 3120-R2"</formula>
    </cfRule>
  </conditionalFormatting>
  <conditionalFormatting sqref="D142:D152">
    <cfRule type="cellIs" dxfId="166" priority="519" stopIfTrue="1" operator="equal">
      <formula>"CW 3240-R7"</formula>
    </cfRule>
    <cfRule type="cellIs" dxfId="165" priority="518" stopIfTrue="1" operator="equal">
      <formula>"CW 3120-R2"</formula>
    </cfRule>
    <cfRule type="cellIs" dxfId="164" priority="517" stopIfTrue="1" operator="equal">
      <formula>"CW 2130-R11"</formula>
    </cfRule>
  </conditionalFormatting>
  <conditionalFormatting sqref="D154:D162">
    <cfRule type="cellIs" dxfId="163" priority="515" stopIfTrue="1" operator="equal">
      <formula>"CW 3120-R2"</formula>
    </cfRule>
    <cfRule type="cellIs" dxfId="162" priority="514" stopIfTrue="1" operator="equal">
      <formula>"CW 2130-R11"</formula>
    </cfRule>
    <cfRule type="cellIs" dxfId="161" priority="516" stopIfTrue="1" operator="equal">
      <formula>"CW 3240-R7"</formula>
    </cfRule>
  </conditionalFormatting>
  <conditionalFormatting sqref="D164:D176">
    <cfRule type="cellIs" dxfId="160" priority="25" stopIfTrue="1" operator="equal">
      <formula>"CW 2130-R11"</formula>
    </cfRule>
    <cfRule type="cellIs" dxfId="159" priority="26" stopIfTrue="1" operator="equal">
      <formula>"CW 3120-R2"</formula>
    </cfRule>
    <cfRule type="cellIs" dxfId="158" priority="27" stopIfTrue="1" operator="equal">
      <formula>"CW 3240-R7"</formula>
    </cfRule>
  </conditionalFormatting>
  <conditionalFormatting sqref="D178:D179">
    <cfRule type="cellIs" dxfId="157" priority="499" stopIfTrue="1" operator="equal">
      <formula>"CW 2130-R11"</formula>
    </cfRule>
    <cfRule type="cellIs" dxfId="156" priority="501" stopIfTrue="1" operator="equal">
      <formula>"CW 3240-R7"</formula>
    </cfRule>
    <cfRule type="cellIs" dxfId="155" priority="500" stopIfTrue="1" operator="equal">
      <formula>"CW 3120-R2"</formula>
    </cfRule>
  </conditionalFormatting>
  <conditionalFormatting sqref="D181:D183">
    <cfRule type="cellIs" dxfId="154" priority="498" stopIfTrue="1" operator="equal">
      <formula>"CW 3240-R7"</formula>
    </cfRule>
    <cfRule type="cellIs" dxfId="153" priority="497" stopIfTrue="1" operator="equal">
      <formula>"CW 3120-R2"</formula>
    </cfRule>
  </conditionalFormatting>
  <conditionalFormatting sqref="D182">
    <cfRule type="cellIs" dxfId="152" priority="496" stopIfTrue="1" operator="equal">
      <formula>"CW 2130-R11"</formula>
    </cfRule>
  </conditionalFormatting>
  <conditionalFormatting sqref="D184">
    <cfRule type="cellIs" dxfId="151" priority="493" stopIfTrue="1" operator="equal">
      <formula>"CW 2130-R11"</formula>
    </cfRule>
  </conditionalFormatting>
  <conditionalFormatting sqref="D184:D185">
    <cfRule type="cellIs" dxfId="150" priority="495" stopIfTrue="1" operator="equal">
      <formula>"CW 3240-R7"</formula>
    </cfRule>
    <cfRule type="cellIs" dxfId="149" priority="494" stopIfTrue="1" operator="equal">
      <formula>"CW 3120-R2"</formula>
    </cfRule>
  </conditionalFormatting>
  <conditionalFormatting sqref="D186">
    <cfRule type="cellIs" dxfId="148" priority="490" stopIfTrue="1" operator="equal">
      <formula>"CW 2130-R11"</formula>
    </cfRule>
  </conditionalFormatting>
  <conditionalFormatting sqref="D186:D187">
    <cfRule type="cellIs" dxfId="147" priority="492" stopIfTrue="1" operator="equal">
      <formula>"CW 3240-R7"</formula>
    </cfRule>
    <cfRule type="cellIs" dxfId="146" priority="491" stopIfTrue="1" operator="equal">
      <formula>"CW 3120-R2"</formula>
    </cfRule>
  </conditionalFormatting>
  <conditionalFormatting sqref="D188:D189">
    <cfRule type="cellIs" dxfId="145" priority="143" stopIfTrue="1" operator="equal">
      <formula>"CW 3120-R2"</formula>
    </cfRule>
    <cfRule type="cellIs" dxfId="144" priority="144" stopIfTrue="1" operator="equal">
      <formula>"CW 3240-R7"</formula>
    </cfRule>
  </conditionalFormatting>
  <conditionalFormatting sqref="D188:D191">
    <cfRule type="cellIs" dxfId="143" priority="142" stopIfTrue="1" operator="equal">
      <formula>"CW 2130-R11"</formula>
    </cfRule>
  </conditionalFormatting>
  <conditionalFormatting sqref="D190:D194">
    <cfRule type="cellIs" dxfId="142" priority="486" stopIfTrue="1" operator="equal">
      <formula>"CW 3240-R7"</formula>
    </cfRule>
    <cfRule type="cellIs" dxfId="141" priority="485" stopIfTrue="1" operator="equal">
      <formula>"CW 3120-R2"</formula>
    </cfRule>
  </conditionalFormatting>
  <conditionalFormatting sqref="D193">
    <cfRule type="cellIs" dxfId="140" priority="484" stopIfTrue="1" operator="equal">
      <formula>"CW 2130-R11"</formula>
    </cfRule>
  </conditionalFormatting>
  <conditionalFormatting sqref="D195:D199">
    <cfRule type="cellIs" dxfId="139" priority="141" stopIfTrue="1" operator="equal">
      <formula>"CW 3240-R7"</formula>
    </cfRule>
    <cfRule type="cellIs" dxfId="138" priority="140" stopIfTrue="1" operator="equal">
      <formula>"CW 3120-R2"</formula>
    </cfRule>
    <cfRule type="cellIs" dxfId="137" priority="139" stopIfTrue="1" operator="equal">
      <formula>"CW 2130-R11"</formula>
    </cfRule>
  </conditionalFormatting>
  <conditionalFormatting sqref="D201:D207">
    <cfRule type="cellIs" dxfId="136" priority="135" stopIfTrue="1" operator="equal">
      <formula>"CW 3240-R7"</formula>
    </cfRule>
    <cfRule type="cellIs" dxfId="135" priority="133" stopIfTrue="1" operator="equal">
      <formula>"CW 2130-R11"</formula>
    </cfRule>
    <cfRule type="cellIs" dxfId="134" priority="134" stopIfTrue="1" operator="equal">
      <formula>"CW 3120-R2"</formula>
    </cfRule>
  </conditionalFormatting>
  <conditionalFormatting sqref="D209:D211">
    <cfRule type="cellIs" dxfId="133" priority="472" stopIfTrue="1" operator="equal">
      <formula>"CW 2130-R11"</formula>
    </cfRule>
    <cfRule type="cellIs" dxfId="132" priority="474" stopIfTrue="1" operator="equal">
      <formula>"CW 3240-R7"</formula>
    </cfRule>
    <cfRule type="cellIs" dxfId="131" priority="473" stopIfTrue="1" operator="equal">
      <formula>"CW 3120-R2"</formula>
    </cfRule>
  </conditionalFormatting>
  <conditionalFormatting sqref="D217:D255">
    <cfRule type="cellIs" dxfId="130" priority="125" stopIfTrue="1" operator="equal">
      <formula>"CW 3120-R2"</formula>
    </cfRule>
    <cfRule type="cellIs" dxfId="129" priority="126" stopIfTrue="1" operator="equal">
      <formula>"CW 3240-R7"</formula>
    </cfRule>
    <cfRule type="cellIs" dxfId="128" priority="124" stopIfTrue="1" operator="equal">
      <formula>"CW 2130-R11"</formula>
    </cfRule>
  </conditionalFormatting>
  <conditionalFormatting sqref="D259:D263">
    <cfRule type="cellIs" dxfId="127" priority="429" stopIfTrue="1" operator="equal">
      <formula>"CW 3240-R7"</formula>
    </cfRule>
    <cfRule type="cellIs" dxfId="126" priority="428" stopIfTrue="1" operator="equal">
      <formula>"CW 3120-R2"</formula>
    </cfRule>
  </conditionalFormatting>
  <conditionalFormatting sqref="D260:D263">
    <cfRule type="cellIs" dxfId="125" priority="427" stopIfTrue="1" operator="equal">
      <formula>"CW 2130-R11"</formula>
    </cfRule>
  </conditionalFormatting>
  <conditionalFormatting sqref="D265:D269">
    <cfRule type="cellIs" dxfId="124" priority="121" stopIfTrue="1" operator="equal">
      <formula>"CW 2130-R11"</formula>
    </cfRule>
    <cfRule type="cellIs" dxfId="123" priority="123" stopIfTrue="1" operator="equal">
      <formula>"CW 3240-R7"</formula>
    </cfRule>
    <cfRule type="cellIs" dxfId="122" priority="122" stopIfTrue="1" operator="equal">
      <formula>"CW 3120-R2"</formula>
    </cfRule>
  </conditionalFormatting>
  <conditionalFormatting sqref="D271:D273">
    <cfRule type="cellIs" dxfId="121" priority="426" stopIfTrue="1" operator="equal">
      <formula>"CW 3240-R7"</formula>
    </cfRule>
    <cfRule type="cellIs" dxfId="120" priority="425" stopIfTrue="1" operator="equal">
      <formula>"CW 3120-R2"</formula>
    </cfRule>
    <cfRule type="cellIs" dxfId="119" priority="424" stopIfTrue="1" operator="equal">
      <formula>"CW 2130-R11"</formula>
    </cfRule>
  </conditionalFormatting>
  <conditionalFormatting sqref="D279:D310">
    <cfRule type="cellIs" dxfId="118" priority="118" stopIfTrue="1" operator="equal">
      <formula>"CW 2130-R11"</formula>
    </cfRule>
  </conditionalFormatting>
  <conditionalFormatting sqref="D279:D311">
    <cfRule type="cellIs" dxfId="117" priority="119" stopIfTrue="1" operator="equal">
      <formula>"CW 3120-R2"</formula>
    </cfRule>
    <cfRule type="cellIs" dxfId="116" priority="120" stopIfTrue="1" operator="equal">
      <formula>"CW 3240-R7"</formula>
    </cfRule>
  </conditionalFormatting>
  <conditionalFormatting sqref="D312:D313">
    <cfRule type="cellIs" dxfId="115" priority="117" stopIfTrue="1" operator="equal">
      <formula>"CW 3240-R7"</formula>
    </cfRule>
    <cfRule type="cellIs" dxfId="114" priority="116" stopIfTrue="1" operator="equal">
      <formula>"CW 3120-R2"</formula>
    </cfRule>
  </conditionalFormatting>
  <conditionalFormatting sqref="D312:D314">
    <cfRule type="cellIs" dxfId="113" priority="115" stopIfTrue="1" operator="equal">
      <formula>"CW 2130-R11"</formula>
    </cfRule>
  </conditionalFormatting>
  <conditionalFormatting sqref="D314:D317">
    <cfRule type="cellIs" dxfId="112" priority="390" stopIfTrue="1" operator="equal">
      <formula>"CW 3240-R7"</formula>
    </cfRule>
    <cfRule type="cellIs" dxfId="111" priority="389" stopIfTrue="1" operator="equal">
      <formula>"CW 3120-R2"</formula>
    </cfRule>
  </conditionalFormatting>
  <conditionalFormatting sqref="D315 D317 D320 D311">
    <cfRule type="cellIs" dxfId="110" priority="1058" stopIfTrue="1" operator="equal">
      <formula>"CW 2130-R11"</formula>
    </cfRule>
  </conditionalFormatting>
  <conditionalFormatting sqref="D316">
    <cfRule type="cellIs" dxfId="109" priority="388" stopIfTrue="1" operator="equal">
      <formula>"CW 2130-R11"</formula>
    </cfRule>
  </conditionalFormatting>
  <conditionalFormatting sqref="D318">
    <cfRule type="cellIs" dxfId="108" priority="114" stopIfTrue="1" operator="equal">
      <formula>"CW 3240-R7"</formula>
    </cfRule>
    <cfRule type="cellIs" dxfId="107" priority="113" stopIfTrue="1" operator="equal">
      <formula>"CW 3120-R2"</formula>
    </cfRule>
  </conditionalFormatting>
  <conditionalFormatting sqref="D318:D319">
    <cfRule type="cellIs" dxfId="106" priority="112" stopIfTrue="1" operator="equal">
      <formula>"CW 2130-R11"</formula>
    </cfRule>
  </conditionalFormatting>
  <conditionalFormatting sqref="D319:D321">
    <cfRule type="cellIs" dxfId="105" priority="384" stopIfTrue="1" operator="equal">
      <formula>"CW 3240-R7"</formula>
    </cfRule>
    <cfRule type="cellIs" dxfId="104" priority="383" stopIfTrue="1" operator="equal">
      <formula>"CW 3120-R2"</formula>
    </cfRule>
  </conditionalFormatting>
  <conditionalFormatting sqref="D321">
    <cfRule type="cellIs" dxfId="103" priority="382" stopIfTrue="1" operator="equal">
      <formula>"CW 2130-R11"</formula>
    </cfRule>
  </conditionalFormatting>
  <conditionalFormatting sqref="D323:D324">
    <cfRule type="cellIs" dxfId="102" priority="111" stopIfTrue="1" operator="equal">
      <formula>"CW 3240-R7"</formula>
    </cfRule>
    <cfRule type="cellIs" dxfId="101" priority="110" stopIfTrue="1" operator="equal">
      <formula>"CW 3120-R2"</formula>
    </cfRule>
    <cfRule type="cellIs" dxfId="100" priority="109" stopIfTrue="1" operator="equal">
      <formula>"CW 2130-R11"</formula>
    </cfRule>
  </conditionalFormatting>
  <conditionalFormatting sqref="D326">
    <cfRule type="cellIs" dxfId="99" priority="108" stopIfTrue="1" operator="equal">
      <formula>"CW 3240-R7"</formula>
    </cfRule>
    <cfRule type="cellIs" dxfId="98" priority="107" stopIfTrue="1" operator="equal">
      <formula>"CW 3120-R2"</formula>
    </cfRule>
  </conditionalFormatting>
  <conditionalFormatting sqref="D326:D327">
    <cfRule type="cellIs" dxfId="97" priority="106" stopIfTrue="1" operator="equal">
      <formula>"CW 2130-R11"</formula>
    </cfRule>
  </conditionalFormatting>
  <conditionalFormatting sqref="D327:D330">
    <cfRule type="cellIs" dxfId="96" priority="380" stopIfTrue="1" operator="equal">
      <formula>"CW 3120-R2"</formula>
    </cfRule>
    <cfRule type="cellIs" dxfId="95" priority="381" stopIfTrue="1" operator="equal">
      <formula>"CW 3240-R7"</formula>
    </cfRule>
  </conditionalFormatting>
  <conditionalFormatting sqref="D329">
    <cfRule type="cellIs" dxfId="94" priority="379" stopIfTrue="1" operator="equal">
      <formula>"CW 2130-R11"</formula>
    </cfRule>
  </conditionalFormatting>
  <conditionalFormatting sqref="D331">
    <cfRule type="cellIs" dxfId="93" priority="105" stopIfTrue="1" operator="equal">
      <formula>"CW 3240-R7"</formula>
    </cfRule>
    <cfRule type="cellIs" dxfId="92" priority="104" stopIfTrue="1" operator="equal">
      <formula>"CW 3120-R2"</formula>
    </cfRule>
  </conditionalFormatting>
  <conditionalFormatting sqref="D331:D335">
    <cfRule type="cellIs" dxfId="91" priority="103" stopIfTrue="1" operator="equal">
      <formula>"CW 2130-R11"</formula>
    </cfRule>
  </conditionalFormatting>
  <conditionalFormatting sqref="D332:D338">
    <cfRule type="cellIs" dxfId="90" priority="375" stopIfTrue="1" operator="equal">
      <formula>"CW 3240-R7"</formula>
    </cfRule>
    <cfRule type="cellIs" dxfId="89" priority="374" stopIfTrue="1" operator="equal">
      <formula>"CW 3120-R2"</formula>
    </cfRule>
  </conditionalFormatting>
  <conditionalFormatting sqref="D337">
    <cfRule type="cellIs" dxfId="88" priority="373" stopIfTrue="1" operator="equal">
      <formula>"CW 2130-R11"</formula>
    </cfRule>
  </conditionalFormatting>
  <conditionalFormatting sqref="D340:D347">
    <cfRule type="cellIs" dxfId="87" priority="99" stopIfTrue="1" operator="equal">
      <formula>"CW 3240-R7"</formula>
    </cfRule>
    <cfRule type="cellIs" dxfId="86" priority="98" stopIfTrue="1" operator="equal">
      <formula>"CW 3120-R2"</formula>
    </cfRule>
    <cfRule type="cellIs" dxfId="85" priority="97" stopIfTrue="1" operator="equal">
      <formula>"CW 2130-R11"</formula>
    </cfRule>
  </conditionalFormatting>
  <conditionalFormatting sqref="D349:D351">
    <cfRule type="cellIs" dxfId="84" priority="369" stopIfTrue="1" operator="equal">
      <formula>"CW 3240-R7"</formula>
    </cfRule>
    <cfRule type="cellIs" dxfId="83" priority="368" stopIfTrue="1" operator="equal">
      <formula>"CW 3120-R2"</formula>
    </cfRule>
    <cfRule type="cellIs" dxfId="82" priority="367" stopIfTrue="1" operator="equal">
      <formula>"CW 2130-R11"</formula>
    </cfRule>
  </conditionalFormatting>
  <conditionalFormatting sqref="D355:D358">
    <cfRule type="cellIs" dxfId="81" priority="94" stopIfTrue="1" operator="equal">
      <formula>"CW 2130-R11"</formula>
    </cfRule>
    <cfRule type="cellIs" dxfId="80" priority="95" stopIfTrue="1" operator="equal">
      <formula>"CW 3120-R2"</formula>
    </cfRule>
    <cfRule type="cellIs" dxfId="79" priority="96" stopIfTrue="1" operator="equal">
      <formula>"CW 3240-R7"</formula>
    </cfRule>
  </conditionalFormatting>
  <conditionalFormatting sqref="D360:D413">
    <cfRule type="cellIs" dxfId="78" priority="7" stopIfTrue="1" operator="equal">
      <formula>"CW 2130-R11"</formula>
    </cfRule>
    <cfRule type="cellIs" dxfId="77" priority="8" stopIfTrue="1" operator="equal">
      <formula>"CW 3120-R2"</formula>
    </cfRule>
    <cfRule type="cellIs" dxfId="76" priority="9" stopIfTrue="1" operator="equal">
      <formula>"CW 3240-R7"</formula>
    </cfRule>
  </conditionalFormatting>
  <conditionalFormatting sqref="D417:D419">
    <cfRule type="cellIs" dxfId="75" priority="309" stopIfTrue="1" operator="equal">
      <formula>"CW 3240-R7"</formula>
    </cfRule>
    <cfRule type="cellIs" dxfId="74" priority="308" stopIfTrue="1" operator="equal">
      <formula>"CW 3120-R2"</formula>
    </cfRule>
  </conditionalFormatting>
  <conditionalFormatting sqref="D418">
    <cfRule type="cellIs" dxfId="73" priority="307" stopIfTrue="1" operator="equal">
      <formula>"CW 2130-R11"</formula>
    </cfRule>
  </conditionalFormatting>
  <conditionalFormatting sqref="D420">
    <cfRule type="cellIs" dxfId="72" priority="304" stopIfTrue="1" operator="equal">
      <formula>"CW 2130-R11"</formula>
    </cfRule>
  </conditionalFormatting>
  <conditionalFormatting sqref="D420:D421">
    <cfRule type="cellIs" dxfId="71" priority="305" stopIfTrue="1" operator="equal">
      <formula>"CW 3120-R2"</formula>
    </cfRule>
    <cfRule type="cellIs" dxfId="70" priority="306" stopIfTrue="1" operator="equal">
      <formula>"CW 3240-R7"</formula>
    </cfRule>
  </conditionalFormatting>
  <conditionalFormatting sqref="D422">
    <cfRule type="cellIs" dxfId="69" priority="301" stopIfTrue="1" operator="equal">
      <formula>"CW 2130-R11"</formula>
    </cfRule>
  </conditionalFormatting>
  <conditionalFormatting sqref="D422:D423">
    <cfRule type="cellIs" dxfId="68" priority="303" stopIfTrue="1" operator="equal">
      <formula>"CW 3240-R7"</formula>
    </cfRule>
    <cfRule type="cellIs" dxfId="67" priority="302" stopIfTrue="1" operator="equal">
      <formula>"CW 3120-R2"</formula>
    </cfRule>
  </conditionalFormatting>
  <conditionalFormatting sqref="D424:D425">
    <cfRule type="cellIs" dxfId="66" priority="84" stopIfTrue="1" operator="equal">
      <formula>"CW 3240-R7"</formula>
    </cfRule>
    <cfRule type="cellIs" dxfId="65" priority="83" stopIfTrue="1" operator="equal">
      <formula>"CW 3120-R2"</formula>
    </cfRule>
  </conditionalFormatting>
  <conditionalFormatting sqref="D424:D430">
    <cfRule type="cellIs" dxfId="64" priority="82" stopIfTrue="1" operator="equal">
      <formula>"CW 2130-R11"</formula>
    </cfRule>
  </conditionalFormatting>
  <conditionalFormatting sqref="D426:D433">
    <cfRule type="cellIs" dxfId="63" priority="297" stopIfTrue="1" operator="equal">
      <formula>"CW 3240-R7"</formula>
    </cfRule>
    <cfRule type="cellIs" dxfId="62" priority="296" stopIfTrue="1" operator="equal">
      <formula>"CW 3120-R2"</formula>
    </cfRule>
  </conditionalFormatting>
  <conditionalFormatting sqref="D432">
    <cfRule type="cellIs" dxfId="61" priority="295" stopIfTrue="1" operator="equal">
      <formula>"CW 2130-R11"</formula>
    </cfRule>
  </conditionalFormatting>
  <conditionalFormatting sqref="D434:D436">
    <cfRule type="cellIs" dxfId="60" priority="78" stopIfTrue="1" operator="equal">
      <formula>"CW 3240-R7"</formula>
    </cfRule>
    <cfRule type="cellIs" dxfId="59" priority="77" stopIfTrue="1" operator="equal">
      <formula>"CW 3120-R2"</formula>
    </cfRule>
    <cfRule type="cellIs" dxfId="58" priority="76" stopIfTrue="1" operator="equal">
      <formula>"CW 2130-R11"</formula>
    </cfRule>
  </conditionalFormatting>
  <conditionalFormatting sqref="D438:D446">
    <cfRule type="cellIs" dxfId="57" priority="75" stopIfTrue="1" operator="equal">
      <formula>"CW 3240-R7"</formula>
    </cfRule>
    <cfRule type="cellIs" dxfId="56" priority="73" stopIfTrue="1" operator="equal">
      <formula>"CW 2130-R11"</formula>
    </cfRule>
    <cfRule type="cellIs" dxfId="55" priority="74" stopIfTrue="1" operator="equal">
      <formula>"CW 3120-R2"</formula>
    </cfRule>
  </conditionalFormatting>
  <conditionalFormatting sqref="D448:D450">
    <cfRule type="cellIs" dxfId="54" priority="285" stopIfTrue="1" operator="equal">
      <formula>"CW 3240-R7"</formula>
    </cfRule>
    <cfRule type="cellIs" dxfId="53" priority="284" stopIfTrue="1" operator="equal">
      <formula>"CW 3120-R2"</formula>
    </cfRule>
    <cfRule type="cellIs" dxfId="52" priority="283" stopIfTrue="1" operator="equal">
      <formula>"CW 2130-R11"</formula>
    </cfRule>
  </conditionalFormatting>
  <conditionalFormatting sqref="D454:D456">
    <cfRule type="cellIs" dxfId="51" priority="282" stopIfTrue="1" operator="equal">
      <formula>"CW 3240-R7"</formula>
    </cfRule>
    <cfRule type="cellIs" dxfId="50" priority="280" stopIfTrue="1" operator="equal">
      <formula>"CW 2130-R11"</formula>
    </cfRule>
    <cfRule type="cellIs" dxfId="49" priority="281" stopIfTrue="1" operator="equal">
      <formula>"CW 3120-R2"</formula>
    </cfRule>
  </conditionalFormatting>
  <conditionalFormatting sqref="D458:D469">
    <cfRule type="cellIs" dxfId="48" priority="72" stopIfTrue="1" operator="equal">
      <formula>"CW 3240-R7"</formula>
    </cfRule>
    <cfRule type="cellIs" dxfId="47" priority="71" stopIfTrue="1" operator="equal">
      <formula>"CW 3120-R2"</formula>
    </cfRule>
  </conditionalFormatting>
  <conditionalFormatting sqref="D458:D476">
    <cfRule type="cellIs" dxfId="46" priority="70" stopIfTrue="1" operator="equal">
      <formula>"CW 2130-R11"</formula>
    </cfRule>
  </conditionalFormatting>
  <conditionalFormatting sqref="D470:D479">
    <cfRule type="cellIs" dxfId="45" priority="261" stopIfTrue="1" operator="equal">
      <formula>"CW 3240-R7"</formula>
    </cfRule>
    <cfRule type="cellIs" dxfId="44" priority="260" stopIfTrue="1" operator="equal">
      <formula>"CW 3120-R2"</formula>
    </cfRule>
  </conditionalFormatting>
  <conditionalFormatting sqref="D477 D479 D9 D122:D123 D215 D257 D277 D415 D491 D567">
    <cfRule type="cellIs" dxfId="43" priority="1061" stopIfTrue="1" operator="equal">
      <formula>"CW 2130-R11"</formula>
    </cfRule>
  </conditionalFormatting>
  <conditionalFormatting sqref="D478">
    <cfRule type="cellIs" dxfId="42" priority="259" stopIfTrue="1" operator="equal">
      <formula>"CW 2130-R11"</formula>
    </cfRule>
  </conditionalFormatting>
  <conditionalFormatting sqref="D480:D489">
    <cfRule type="cellIs" dxfId="41" priority="65" stopIfTrue="1" operator="equal">
      <formula>"CW 3120-R2"</formula>
    </cfRule>
    <cfRule type="cellIs" dxfId="40" priority="66" stopIfTrue="1" operator="equal">
      <formula>"CW 3240-R7"</formula>
    </cfRule>
    <cfRule type="cellIs" dxfId="39" priority="64" stopIfTrue="1" operator="equal">
      <formula>"CW 2130-R11"</formula>
    </cfRule>
  </conditionalFormatting>
  <conditionalFormatting sqref="D493:D498">
    <cfRule type="cellIs" dxfId="38" priority="245" stopIfTrue="1" operator="equal">
      <formula>"CW 3120-R2"</formula>
    </cfRule>
    <cfRule type="cellIs" dxfId="37" priority="246" stopIfTrue="1" operator="equal">
      <formula>"CW 3240-R7"</formula>
    </cfRule>
  </conditionalFormatting>
  <conditionalFormatting sqref="D494:D498">
    <cfRule type="cellIs" dxfId="36" priority="244" stopIfTrue="1" operator="equal">
      <formula>"CW 2130-R11"</formula>
    </cfRule>
  </conditionalFormatting>
  <conditionalFormatting sqref="D500:D507">
    <cfRule type="cellIs" dxfId="35" priority="57" stopIfTrue="1" operator="equal">
      <formula>"CW 3240-R7"</formula>
    </cfRule>
    <cfRule type="cellIs" dxfId="34" priority="56" stopIfTrue="1" operator="equal">
      <formula>"CW 3120-R2"</formula>
    </cfRule>
    <cfRule type="cellIs" dxfId="33" priority="55" stopIfTrue="1" operator="equal">
      <formula>"CW 2130-R11"</formula>
    </cfRule>
  </conditionalFormatting>
  <conditionalFormatting sqref="D509:D511">
    <cfRule type="cellIs" dxfId="32" priority="238" stopIfTrue="1" operator="equal">
      <formula>"CW 2130-R11"</formula>
    </cfRule>
    <cfRule type="cellIs" dxfId="31" priority="239" stopIfTrue="1" operator="equal">
      <formula>"CW 3120-R2"</formula>
    </cfRule>
    <cfRule type="cellIs" dxfId="30" priority="240" stopIfTrue="1" operator="equal">
      <formula>"CW 3240-R7"</formula>
    </cfRule>
  </conditionalFormatting>
  <conditionalFormatting sqref="D515:D518">
    <cfRule type="cellIs" dxfId="29" priority="54" stopIfTrue="1" operator="equal">
      <formula>"CW 3240-R7"</formula>
    </cfRule>
    <cfRule type="cellIs" dxfId="28" priority="53" stopIfTrue="1" operator="equal">
      <formula>"CW 3120-R2"</formula>
    </cfRule>
    <cfRule type="cellIs" dxfId="27" priority="52" stopIfTrue="1" operator="equal">
      <formula>"CW 2130-R11"</formula>
    </cfRule>
  </conditionalFormatting>
  <conditionalFormatting sqref="D520:D565">
    <cfRule type="cellIs" dxfId="26" priority="1" stopIfTrue="1" operator="equal">
      <formula>"CW 2130-R11"</formula>
    </cfRule>
    <cfRule type="cellIs" dxfId="25" priority="2" stopIfTrue="1" operator="equal">
      <formula>"CW 3120-R2"</formula>
    </cfRule>
    <cfRule type="cellIs" dxfId="24" priority="3" stopIfTrue="1" operator="equal">
      <formula>"CW 3240-R7"</formula>
    </cfRule>
  </conditionalFormatting>
  <conditionalFormatting sqref="D569:D574">
    <cfRule type="cellIs" dxfId="23" priority="189" stopIfTrue="1" operator="equal">
      <formula>"CW 3240-R7"</formula>
    </cfRule>
    <cfRule type="cellIs" dxfId="22" priority="188" stopIfTrue="1" operator="equal">
      <formula>"CW 3120-R2"</formula>
    </cfRule>
  </conditionalFormatting>
  <conditionalFormatting sqref="D570:D574">
    <cfRule type="cellIs" dxfId="21" priority="187" stopIfTrue="1" operator="equal">
      <formula>"CW 2130-R11"</formula>
    </cfRule>
  </conditionalFormatting>
  <conditionalFormatting sqref="D576:D582">
    <cfRule type="cellIs" dxfId="20" priority="40" stopIfTrue="1" operator="equal">
      <formula>"CW 2130-R11"</formula>
    </cfRule>
    <cfRule type="cellIs" dxfId="19" priority="41" stopIfTrue="1" operator="equal">
      <formula>"CW 3120-R2"</formula>
    </cfRule>
    <cfRule type="cellIs" dxfId="18" priority="42" stopIfTrue="1" operator="equal">
      <formula>"CW 3240-R7"</formula>
    </cfRule>
  </conditionalFormatting>
  <conditionalFormatting sqref="D584:D586">
    <cfRule type="cellIs" dxfId="17" priority="183" stopIfTrue="1" operator="equal">
      <formula>"CW 3240-R7"</formula>
    </cfRule>
    <cfRule type="cellIs" dxfId="16" priority="181" stopIfTrue="1" operator="equal">
      <formula>"CW 2130-R11"</formula>
    </cfRule>
    <cfRule type="cellIs" dxfId="15" priority="182" stopIfTrue="1" operator="equal">
      <formula>"CW 3120-R2"</formula>
    </cfRule>
  </conditionalFormatting>
  <conditionalFormatting sqref="D590:D593">
    <cfRule type="cellIs" dxfId="14" priority="39" stopIfTrue="1" operator="equal">
      <formula>"CW 3240-R7"</formula>
    </cfRule>
    <cfRule type="cellIs" dxfId="13" priority="38" stopIfTrue="1" operator="equal">
      <formula>"CW 3120-R2"</formula>
    </cfRule>
    <cfRule type="cellIs" dxfId="12" priority="37" stopIfTrue="1" operator="equal">
      <formula>"CW 2130-R11"</formula>
    </cfRule>
  </conditionalFormatting>
  <conditionalFormatting sqref="D595:D603">
    <cfRule type="cellIs" dxfId="11" priority="168" stopIfTrue="1" operator="equal">
      <formula>"CW 3240-R7"</formula>
    </cfRule>
    <cfRule type="cellIs" dxfId="10" priority="167" stopIfTrue="1" operator="equal">
      <formula>"CW 3120-R2"</formula>
    </cfRule>
    <cfRule type="cellIs" dxfId="9" priority="166" stopIfTrue="1" operator="equal">
      <formula>"CW 2130-R11"</formula>
    </cfRule>
  </conditionalFormatting>
  <conditionalFormatting sqref="D606:D610">
    <cfRule type="cellIs" dxfId="8" priority="160" stopIfTrue="1" operator="equal">
      <formula>"CW 2130-R11"</formula>
    </cfRule>
    <cfRule type="cellIs" dxfId="7" priority="161" stopIfTrue="1" operator="equal">
      <formula>"CW 3120-R2"</formula>
    </cfRule>
    <cfRule type="cellIs" dxfId="6" priority="162" stopIfTrue="1" operator="equal">
      <formula>"CW 3240-R7"</formula>
    </cfRule>
  </conditionalFormatting>
  <conditionalFormatting sqref="D614:D622">
    <cfRule type="cellIs" dxfId="5" priority="34" stopIfTrue="1" operator="equal">
      <formula>"CW 2130-R11"</formula>
    </cfRule>
    <cfRule type="cellIs" dxfId="4" priority="35" stopIfTrue="1" operator="equal">
      <formula>"CW 3120-R2"</formula>
    </cfRule>
    <cfRule type="cellIs" dxfId="3" priority="36" stopIfTrue="1" operator="equal">
      <formula>"CW 3240-R7"</formula>
    </cfRule>
  </conditionalFormatting>
  <conditionalFormatting sqref="D625">
    <cfRule type="cellIs" dxfId="2" priority="32" stopIfTrue="1" operator="equal">
      <formula>"CW 3120-R2"</formula>
    </cfRule>
    <cfRule type="cellIs" dxfId="1" priority="33" stopIfTrue="1" operator="equal">
      <formula>"CW 3240-R7"</formula>
    </cfRule>
    <cfRule type="cellIs" dxfId="0" priority="31" stopIfTrue="1" operator="equal">
      <formula>"CW 2130-R11"</formula>
    </cfRule>
  </conditionalFormatting>
  <dataValidations count="4">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25" xr:uid="{908103C6-7F66-4DFD-8F60-3E7C922F174E}">
      <formula1>IF(AND(G625&gt;=0.01,G625&lt;=G644*0.05),ROUND(G625,2),0.01)</formula1>
    </dataValidation>
    <dataValidation type="decimal" operator="greaterThan" allowBlank="1" showErrorMessage="1" errorTitle="Illegal Entry" error="Unit Prices must be greater than 0. " prompt="Enter your Unit Bid Price._x000a_You do not need to type in the &quot;$&quot;" sqref="G202 G439" xr:uid="{FD6740D5-89F1-4135-BD48-073AD9209ADA}">
      <formula1>0</formula1>
    </dataValidation>
    <dataValidation type="custom" allowBlank="1" showInputMessage="1" showErrorMessage="1" error="If you can enter a Unit  Price in this cell, pLease contact the Contract Administrator immediately!" sqref="G13 G44:G45 G531 G22:G23 G30 G32 G309 G49 G47 G17 G64 G71 G81 G83 G111:G112 G501 G94:G95 G91 G101 G349 G114 G89 G125 G136 G144 G146 G151 G154 G161 G77 G175 G171:G172 G178 G181 G185:G186 G189 G209 G279 G281 G250 G293 G301 G304 G259 G318 G247:G248 G291 G104 G194 G219 G221 G166 G231 G375 G252 G254 G229 G441 G271 G242 G448 G355 G360 G363 G365 G118 G577 G378 G380:G381 G388 G390 G35 G409 G51 G373 G425 G458 G433:G434 G464 G454 G486 G606 G336 G469 G509 G472 G493 G515 G520 G522 G11 G608 G552 G561 G556:G557 G536:G537 G543 G584 G546 G569 G534 G529 G87 G224 G226 G285 G287 G369 G371 G525 G527 G239 G217 G233:G234 G417 G419 G421:G422 G431 G19 G57 G590 G595 G597 G599 G601 G295:G296 G393 G341 G326 G328:G329 G331 G460 G462 G477 G109 G164 G116 G183 G192 G559 G563" xr:uid="{E81D3B14-EE50-45AF-B63F-BF1590ECBBF6}">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8 G31 G46 G48 G72:G73 G90 G113 G137:G138 G142:G143 G152 G150 G173:G174 G176 G553:G555 G184 G203:G207 G199 G201 G210:G211 G292 G315 G317 G340 G12 G20:G21 G24:G29 G14:G16 G58:G61 G82 G92:G93 G102:G103 G567 G122:G123 G52:G53 G145 G147:G148 G162 G187:G188 G195:G197 G230 G249 G251 G272:G273 G220 G240:G241 G167:G170 G350:G351 G361:G362 G449:G450 G374 G406 G408 G423:G424 G438 G440 G218 G243:G246 G280 G288:G290 G302:G303 G323:G324 G255 G435:G436 G356:G358 G364 G225 G376:G377 G379 G382:G387 G389 G442:G446 G463 G483 G485 G500 G510:G511 G455:G456 G470:G471 G311:G312 G465:G468 G412:G413 G494:G498 G370 G521 G530 G558 G560 G576 G585:G586 G489 G544:G545 G516:G518 G479:G480 G526 G614:G622 G532:G533 G535 G88 G286 G578:G582 G366:G368 G372 G391:G392 G321 G215 G222:G223 G227:G228 G232 G235:G238 G260:G263 G265:G269 G418 G420 G426:G430 G432 G523:G524 G528 G538:G542 G570:G574 G9 G609:G610 G33:G34 G63 G65:G69 G591:G593 G596 G598 G600 G602:G603 G78:G79 G277 G282:G284 G294 G297:G300 G257 G37:G38 G395:G396 G398:G403 G342:G347 G327 G330 G337:G338 G332:G335 G459 G461 G491 G502:G507 G84:G86 G96:G100 G126:G127 G129:G134 G55 G155:G160 G165 G117 G182 G190:G191 G193 G40:G43 G110 G415 G105:G108 G305:G308 G473:G476 G547:G551 G179 G607 G50 G119:G120 G115 G253 G319 G410 G487 G562 G564:G565" xr:uid="{5D850491-323D-4824-A20A-2D5FA26A1956}">
      <formula1>IF(G9&gt;=0.01,ROUND(G9,2),0.01)</formula1>
    </dataValidation>
  </dataValidations>
  <pageMargins left="0.51181102362204722" right="0.51181102362204722" top="0.74803149606299213" bottom="0.74803149606299213" header="0.23622047244094491" footer="0.23622047244094491"/>
  <pageSetup scale="76" fitToHeight="0" orientation="portrait" r:id="rId1"/>
  <headerFooter alignWithMargins="0">
    <oddHeader>&amp;L&amp;10The City of Winnipeg
Tender No. 167-2025 
&amp;R&amp;10Bid Submission
&amp;P of &amp;N</oddHeader>
    <oddFooter xml:space="preserve">&amp;R                   </oddFooter>
  </headerFooter>
  <rowBreaks count="27" manualBreakCount="27">
    <brk id="31" min="1" max="7" man="1"/>
    <brk id="55" min="1" max="7" man="1"/>
    <brk id="74" max="16383" man="1"/>
    <brk id="100" min="1" max="7" man="1"/>
    <brk id="123" min="1" max="7" man="1"/>
    <brk id="139" max="16383" man="1"/>
    <brk id="162" min="1" max="7" man="1"/>
    <brk id="187" min="1" max="7" man="1"/>
    <brk id="212" min="1" max="7" man="1"/>
    <brk id="235" min="1" max="7" man="1"/>
    <brk id="257" min="1" max="7" man="1"/>
    <brk id="274" max="16383" man="1"/>
    <brk id="300" min="1" max="7" man="1"/>
    <brk id="327" min="1" max="7" man="1"/>
    <brk id="352" min="1" max="7" man="1"/>
    <brk id="377" min="1" max="7" man="1"/>
    <brk id="403" min="1" max="7" man="1"/>
    <brk id="427" min="1" max="7" man="1"/>
    <brk id="451" max="16383" man="1"/>
    <brk id="476" min="1" max="7" man="1"/>
    <brk id="498" min="1" max="7" man="1"/>
    <brk id="512" max="16383" man="1"/>
    <brk id="539" min="1" max="7" man="1"/>
    <brk id="565" min="1" max="7" man="1"/>
    <brk id="587" max="16383" man="1"/>
    <brk id="611" max="16383" man="1"/>
    <brk id="62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d5523bb-f555-4764-99cd-65e1a78bdbe7">
      <Terms xmlns="http://schemas.microsoft.com/office/infopath/2007/PartnerControls"/>
    </lcf76f155ced4ddcb4097134ff3c332f>
    <TaxCatchAll xmlns="355acaed-f1a5-44da-9092-74ee48a016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E503D646DFD641ACE4AE1475EB2F42" ma:contentTypeVersion="12" ma:contentTypeDescription="Create a new document." ma:contentTypeScope="" ma:versionID="d295ccd9705432f49ab69a6f051d8392">
  <xsd:schema xmlns:xsd="http://www.w3.org/2001/XMLSchema" xmlns:xs="http://www.w3.org/2001/XMLSchema" xmlns:p="http://schemas.microsoft.com/office/2006/metadata/properties" xmlns:ns2="bd5523bb-f555-4764-99cd-65e1a78bdbe7" xmlns:ns3="355acaed-f1a5-44da-9092-74ee48a016a5" targetNamespace="http://schemas.microsoft.com/office/2006/metadata/properties" ma:root="true" ma:fieldsID="f9102b1d452740f95108f0aacfd01668" ns2:_="" ns3:_="">
    <xsd:import namespace="bd5523bb-f555-4764-99cd-65e1a78bdbe7"/>
    <xsd:import namespace="355acaed-f1a5-44da-9092-74ee48a016a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5523bb-f555-4764-99cd-65e1a78bdb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5d298e1-810f-4711-8be9-ef4702f2a38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5acaed-f1a5-44da-9092-74ee48a016a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f847a8a-b491-4d8d-9b93-47c2dcc2b1b0}" ma:internalName="TaxCatchAll" ma:showField="CatchAllData" ma:web="355acaed-f1a5-44da-9092-74ee48a016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E0F32E-6470-4E97-922A-1B05F8240592}">
  <ds:schemaRefs>
    <ds:schemaRef ds:uri="http://purl.org/dc/elements/1.1/"/>
    <ds:schemaRef ds:uri="http://www.w3.org/XML/1998/namespace"/>
    <ds:schemaRef ds:uri="355acaed-f1a5-44da-9092-74ee48a016a5"/>
    <ds:schemaRef ds:uri="http://schemas.microsoft.com/office/2006/metadata/properties"/>
    <ds:schemaRef ds:uri="http://schemas.microsoft.com/office/2006/documentManagement/types"/>
    <ds:schemaRef ds:uri="http://schemas.openxmlformats.org/package/2006/metadata/core-properties"/>
    <ds:schemaRef ds:uri="bd5523bb-f555-4764-99cd-65e1a78bdbe7"/>
    <ds:schemaRef ds:uri="http://purl.org/dc/term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F021631F-B377-48A4-A4E9-3AA58140BFEE}">
  <ds:schemaRefs>
    <ds:schemaRef ds:uri="http://schemas.microsoft.com/sharepoint/v3/contenttype/forms"/>
  </ds:schemaRefs>
</ds:datastoreItem>
</file>

<file path=customXml/itemProps3.xml><?xml version="1.0" encoding="utf-8"?>
<ds:datastoreItem xmlns:ds="http://schemas.openxmlformats.org/officeDocument/2006/customXml" ds:itemID="{69C0445D-6F55-4A55-A04D-6586E20243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5523bb-f555-4764-99cd-65e1a78bdbe7"/>
    <ds:schemaRef ds:uri="355acaed-f1a5-44da-9092-74ee48a016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9096ad9-8b60-446a-90b7-017dbb9421a3}" enabled="1" method="Standard" siteId="{3d234255-e20f-4205-88a5-9658a402999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Instructions</vt:lpstr>
      <vt:lpstr>167-2025_Form B</vt:lpstr>
      <vt:lpstr>'167-2025_Form B'!Print_Area</vt:lpstr>
      <vt:lpstr>Instructions!Print_Area</vt:lpstr>
      <vt:lpstr>'167-2025_Form B'!Print_Titles</vt:lpstr>
      <vt:lpstr>'167-2025_Form B'!XEVERYTHING</vt:lpstr>
      <vt:lpstr>'167-2025_Form B'!XITEMS</vt:lpstr>
    </vt:vector>
  </TitlesOfParts>
  <Manager/>
  <Company>City of Winnipeg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Public Works Engineering</dc:creator>
  <cp:keywords/>
  <dc:description>Checked by C. Humbert
Feb. 27, 2025
File Size 84.9KB
</dc:description>
  <cp:lastModifiedBy>Groff, Kelly</cp:lastModifiedBy>
  <cp:revision/>
  <cp:lastPrinted>2025-03-03T16:01:39Z</cp:lastPrinted>
  <dcterms:created xsi:type="dcterms:W3CDTF">1999-03-31T15:44:33Z</dcterms:created>
  <dcterms:modified xsi:type="dcterms:W3CDTF">2025-03-03T16:28:40Z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y fmtid="{D5CDD505-2E9C-101B-9397-08002B2CF9AE}" pid="4" name="Folder_UpdaterDesc">
    <vt:lpwstr/>
  </property>
  <property fmtid="{D5CDD505-2E9C-101B-9397-08002B2CF9AE}" pid="5" name="Folder_Code">
    <vt:lpwstr/>
  </property>
  <property fmtid="{D5CDD505-2E9C-101B-9397-08002B2CF9AE}" pid="6" name="Document_Version">
    <vt:lpwstr/>
  </property>
  <property fmtid="{D5CDD505-2E9C-101B-9397-08002B2CF9AE}" pid="7" name="Folder_Manager">
    <vt:lpwstr/>
  </property>
  <property fmtid="{D5CDD505-2E9C-101B-9397-08002B2CF9AE}" pid="8" name="Folder_Name">
    <vt:lpwstr/>
  </property>
  <property fmtid="{D5CDD505-2E9C-101B-9397-08002B2CF9AE}" pid="9" name="Folder_UpdateDate">
    <vt:lpwstr/>
  </property>
  <property fmtid="{D5CDD505-2E9C-101B-9397-08002B2CF9AE}" pid="10" name="Folder_Updater">
    <vt:lpwstr/>
  </property>
  <property fmtid="{D5CDD505-2E9C-101B-9397-08002B2CF9AE}" pid="11" name="Document_UpdaterDesc">
    <vt:lpwstr/>
  </property>
  <property fmtid="{D5CDD505-2E9C-101B-9397-08002B2CF9AE}" pid="12" name="Document_DepartmentDesc">
    <vt:lpwstr/>
  </property>
  <property fmtid="{D5CDD505-2E9C-101B-9397-08002B2CF9AE}" pid="13" name="MediaServiceImageTags">
    <vt:lpwstr/>
  </property>
  <property fmtid="{D5CDD505-2E9C-101B-9397-08002B2CF9AE}" pid="14" name="Document_Storage">
    <vt:lpwstr/>
  </property>
  <property fmtid="{D5CDD505-2E9C-101B-9397-08002B2CF9AE}" pid="15" name="Folder_CreateDate">
    <vt:lpwstr/>
  </property>
  <property fmtid="{D5CDD505-2E9C-101B-9397-08002B2CF9AE}" pid="16" name="Folder_StorageDesc">
    <vt:lpwstr/>
  </property>
  <property fmtid="{D5CDD505-2E9C-101B-9397-08002B2CF9AE}" pid="17" name="ContentTypeId">
    <vt:lpwstr>0x0101006FE503D646DFD641ACE4AE1475EB2F42</vt:lpwstr>
  </property>
  <property fmtid="{D5CDD505-2E9C-101B-9397-08002B2CF9AE}" pid="18" name="Folder_Version">
    <vt:lpwstr/>
  </property>
  <property fmtid="{D5CDD505-2E9C-101B-9397-08002B2CF9AE}" pid="19" name="Document_Number">
    <vt:lpwstr/>
  </property>
  <property fmtid="{D5CDD505-2E9C-101B-9397-08002B2CF9AE}" pid="20" name="Document_StorageDesc">
    <vt:lpwstr/>
  </property>
  <property fmtid="{D5CDD505-2E9C-101B-9397-08002B2CF9AE}" pid="21" name="Document_Name">
    <vt:lpwstr/>
  </property>
  <property fmtid="{D5CDD505-2E9C-101B-9397-08002B2CF9AE}" pid="22" name="Folder_Storage">
    <vt:lpwstr/>
  </property>
  <property fmtid="{D5CDD505-2E9C-101B-9397-08002B2CF9AE}" pid="23" name="Document_Creator">
    <vt:lpwstr/>
  </property>
  <property fmtid="{D5CDD505-2E9C-101B-9397-08002B2CF9AE}" pid="24" name="Document_Updater">
    <vt:lpwstr/>
  </property>
  <property fmtid="{D5CDD505-2E9C-101B-9397-08002B2CF9AE}" pid="25" name="/Folder_Name/">
    <vt:lpwstr/>
  </property>
  <property fmtid="{D5CDD505-2E9C-101B-9397-08002B2CF9AE}" pid="26" name="Document_VersionSeq">
    <vt:lpwstr/>
  </property>
  <property fmtid="{D5CDD505-2E9C-101B-9397-08002B2CF9AE}" pid="27" name="/Folder_Description/">
    <vt:lpwstr/>
  </property>
  <property fmtid="{D5CDD505-2E9C-101B-9397-08002B2CF9AE}" pid="28" name="Folder_VersionSeq">
    <vt:lpwstr/>
  </property>
  <property fmtid="{D5CDD505-2E9C-101B-9397-08002B2CF9AE}" pid="29" name="Document_UpdateDate">
    <vt:lpwstr/>
  </property>
  <property fmtid="{D5CDD505-2E9C-101B-9397-08002B2CF9AE}" pid="30" name="Folder_CreatorDesc">
    <vt:lpwstr/>
  </property>
  <property fmtid="{D5CDD505-2E9C-101B-9397-08002B2CF9AE}" pid="31" name="Document_FileName">
    <vt:lpwstr/>
  </property>
  <property fmtid="{D5CDD505-2E9C-101B-9397-08002B2CF9AE}" pid="32" name="Document_CreateDate">
    <vt:lpwstr/>
  </property>
  <property fmtid="{D5CDD505-2E9C-101B-9397-08002B2CF9AE}" pid="33" name="Folder_ManagerDesc">
    <vt:lpwstr/>
  </property>
  <property fmtid="{D5CDD505-2E9C-101B-9397-08002B2CF9AE}" pid="34" name="Folder_Creator">
    <vt:lpwstr/>
  </property>
  <property fmtid="{D5CDD505-2E9C-101B-9397-08002B2CF9AE}" pid="35" name="Document_CreatorDesc">
    <vt:lpwstr/>
  </property>
  <property fmtid="{D5CDD505-2E9C-101B-9397-08002B2CF9AE}" pid="36" name="Folder_Number">
    <vt:lpwstr/>
  </property>
  <property fmtid="{D5CDD505-2E9C-101B-9397-08002B2CF9AE}" pid="37" name="Document_Department">
    <vt:lpwstr/>
  </property>
  <property fmtid="{D5CDD505-2E9C-101B-9397-08002B2CF9AE}" pid="38" name="Document_Size">
    <vt:lpwstr/>
  </property>
  <property fmtid="{D5CDD505-2E9C-101B-9397-08002B2CF9AE}" pid="39" name="Folder_Description">
    <vt:lpwstr/>
  </property>
</Properties>
</file>